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 - Wechsler Polska Sp. z o.o\WECHSLER_DOK\KLIENCI\RAKÓW\"/>
    </mc:Choice>
  </mc:AlternateContent>
  <xr:revisionPtr revIDLastSave="2" documentId="13_ncr:1_{4EE11B91-361C-436E-842D-AD699CB57043}" xr6:coauthVersionLast="44" xr6:coauthVersionMax="44" xr10:uidLastSave="{1322DB81-414C-4CEA-8541-698887B732AE}"/>
  <bookViews>
    <workbookView xWindow="4995" yWindow="885" windowWidth="22635" windowHeight="15600" activeTab="1" xr2:uid="{EB70192E-F6B3-41A6-9F32-8FE8EDE65B33}"/>
  </bookViews>
  <sheets>
    <sheet name="Inwentaryzacja" sheetId="1" r:id="rId1"/>
    <sheet name="Instrukcja wypełniania tabeli" sheetId="2" r:id="rId2"/>
  </sheets>
  <definedNames>
    <definedName name="_Hlk11097752" localSheetId="1">'Instrukcja wypełniania tabeli'!$B$14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8" i="1" l="1"/>
  <c r="R8" i="1" s="1"/>
  <c r="N9" i="1"/>
  <c r="R9" i="1" s="1"/>
  <c r="N10" i="1"/>
  <c r="R10" i="1" s="1"/>
  <c r="N11" i="1"/>
  <c r="R11" i="1" s="1"/>
  <c r="N12" i="1"/>
  <c r="R12" i="1" s="1"/>
  <c r="N13" i="1"/>
  <c r="R13" i="1" s="1"/>
  <c r="N14" i="1"/>
  <c r="R14" i="1" s="1"/>
  <c r="N15" i="1"/>
  <c r="R15" i="1" s="1"/>
  <c r="N16" i="1"/>
  <c r="R16" i="1" s="1"/>
  <c r="N17" i="1"/>
  <c r="R17" i="1" s="1"/>
  <c r="N18" i="1"/>
  <c r="R18" i="1" s="1"/>
  <c r="N19" i="1"/>
  <c r="R19" i="1" s="1"/>
  <c r="N20" i="1"/>
  <c r="R20" i="1" s="1"/>
  <c r="N21" i="1"/>
  <c r="R21" i="1" s="1"/>
  <c r="N22" i="1"/>
  <c r="R22" i="1" s="1"/>
  <c r="N23" i="1"/>
  <c r="R23" i="1" s="1"/>
  <c r="N24" i="1"/>
  <c r="R24" i="1" s="1"/>
  <c r="N25" i="1"/>
  <c r="R25" i="1" s="1"/>
  <c r="N26" i="1"/>
  <c r="R26" i="1" s="1"/>
  <c r="N27" i="1"/>
  <c r="R27" i="1" s="1"/>
  <c r="N28" i="1"/>
  <c r="R28" i="1" s="1"/>
  <c r="N29" i="1"/>
  <c r="R29" i="1" s="1"/>
  <c r="N30" i="1"/>
  <c r="R30" i="1" s="1"/>
  <c r="N31" i="1"/>
  <c r="R31" i="1" s="1"/>
  <c r="N32" i="1"/>
  <c r="R32" i="1" s="1"/>
  <c r="N33" i="1"/>
  <c r="R33" i="1" s="1"/>
  <c r="N34" i="1"/>
  <c r="R34" i="1" s="1"/>
  <c r="N35" i="1"/>
  <c r="R35" i="1" s="1"/>
  <c r="N36" i="1"/>
  <c r="R36" i="1" s="1"/>
  <c r="N37" i="1"/>
  <c r="R37" i="1" s="1"/>
  <c r="N38" i="1"/>
  <c r="R38" i="1" s="1"/>
  <c r="N39" i="1"/>
  <c r="R39" i="1" s="1"/>
  <c r="N40" i="1"/>
  <c r="R40" i="1" s="1"/>
  <c r="N41" i="1"/>
  <c r="R41" i="1" s="1"/>
  <c r="N42" i="1"/>
  <c r="R42" i="1" s="1"/>
  <c r="N43" i="1"/>
  <c r="R43" i="1" s="1"/>
  <c r="N44" i="1"/>
  <c r="R44" i="1" s="1"/>
  <c r="N45" i="1"/>
  <c r="R45" i="1" s="1"/>
  <c r="N46" i="1"/>
  <c r="R46" i="1" s="1"/>
  <c r="N47" i="1"/>
  <c r="R47" i="1" s="1"/>
  <c r="N48" i="1"/>
  <c r="R48" i="1" s="1"/>
  <c r="N49" i="1"/>
  <c r="R49" i="1" s="1"/>
  <c r="N50" i="1"/>
  <c r="R50" i="1" s="1"/>
  <c r="N51" i="1"/>
  <c r="R51" i="1" s="1"/>
  <c r="N52" i="1"/>
  <c r="R52" i="1" s="1"/>
  <c r="N53" i="1"/>
  <c r="R53" i="1" s="1"/>
  <c r="N54" i="1"/>
  <c r="R54" i="1" s="1"/>
  <c r="N55" i="1"/>
  <c r="R55" i="1" s="1"/>
  <c r="N56" i="1"/>
  <c r="R56" i="1" s="1"/>
  <c r="N57" i="1"/>
  <c r="R57" i="1" s="1"/>
  <c r="N58" i="1"/>
  <c r="R58" i="1" s="1"/>
  <c r="N59" i="1"/>
  <c r="R59" i="1" s="1"/>
  <c r="N60" i="1"/>
  <c r="R60" i="1" s="1"/>
  <c r="N61" i="1"/>
  <c r="R61" i="1" s="1"/>
  <c r="N62" i="1"/>
  <c r="R62" i="1" s="1"/>
  <c r="N63" i="1"/>
  <c r="R63" i="1" s="1"/>
  <c r="N64" i="1"/>
  <c r="R64" i="1" s="1"/>
  <c r="N65" i="1"/>
  <c r="R65" i="1" s="1"/>
  <c r="N66" i="1"/>
  <c r="R66" i="1" s="1"/>
  <c r="N67" i="1"/>
  <c r="R67" i="1" s="1"/>
  <c r="N68" i="1"/>
  <c r="R68" i="1" s="1"/>
  <c r="N69" i="1"/>
  <c r="R69" i="1" s="1"/>
  <c r="N70" i="1"/>
  <c r="R70" i="1" s="1"/>
  <c r="N71" i="1"/>
  <c r="R71" i="1" s="1"/>
  <c r="N72" i="1"/>
  <c r="R72" i="1" s="1"/>
  <c r="N73" i="1"/>
  <c r="R73" i="1" s="1"/>
  <c r="N74" i="1"/>
  <c r="R74" i="1" s="1"/>
  <c r="M81" i="1"/>
  <c r="L81" i="1"/>
  <c r="L54" i="1"/>
  <c r="N81" i="1" l="1"/>
  <c r="R82" i="1"/>
</calcChain>
</file>

<file path=xl/sharedStrings.xml><?xml version="1.0" encoding="utf-8"?>
<sst xmlns="http://schemas.openxmlformats.org/spreadsheetml/2006/main" count="309" uniqueCount="111">
  <si>
    <t>Odległość od krawędzi jezdni [m]</t>
  </si>
  <si>
    <t>Szerokość drogi [m]</t>
  </si>
  <si>
    <t>Odległość między słupami [m]</t>
  </si>
  <si>
    <t>Wysokość montażu [m]</t>
  </si>
  <si>
    <t>Nawierzchnia</t>
  </si>
  <si>
    <t>Klasa oświetlenia</t>
  </si>
  <si>
    <t>Oprawy</t>
  </si>
  <si>
    <t>Typ oprawy</t>
  </si>
  <si>
    <t>Moc jednostkowa [W]</t>
  </si>
  <si>
    <t>OPRAWY</t>
  </si>
  <si>
    <t>SYSTEM STEROWANIA</t>
  </si>
  <si>
    <t>Moc opraw razem [W]</t>
  </si>
  <si>
    <t>Imię, nazwisko, data, podpis</t>
  </si>
  <si>
    <t>Nazwa i typ sterownika systemu sterowania zabudowanego do nowej oprawy LED</t>
  </si>
  <si>
    <t>Moc razem [W]</t>
  </si>
  <si>
    <t xml:space="preserve">L. p. </t>
  </si>
  <si>
    <t>Współczynnik utrzymania</t>
  </si>
  <si>
    <t>Ilość opraw do zmodernizowania</t>
  </si>
  <si>
    <t>Ilość opraw do dobudowy</t>
  </si>
  <si>
    <t>Zestawienie inwentaryzacyjne opraw drogowych na terenie Gminy Raków</t>
  </si>
  <si>
    <t>Miejscowość</t>
  </si>
  <si>
    <t>Opis szczegółowy</t>
  </si>
  <si>
    <t>R3, q0=0,07</t>
  </si>
  <si>
    <t>M6</t>
  </si>
  <si>
    <t>BARDO</t>
  </si>
  <si>
    <t xml:space="preserve">SOŁECTWO </t>
  </si>
  <si>
    <t>CELINY</t>
  </si>
  <si>
    <t>M5</t>
  </si>
  <si>
    <t>DROGA GMINNA</t>
  </si>
  <si>
    <t>DROGA POWIATOWA</t>
  </si>
  <si>
    <t>DROGA GMINNA BOCZNA</t>
  </si>
  <si>
    <t>P4</t>
  </si>
  <si>
    <t>CHAŃCZA</t>
  </si>
  <si>
    <t>DROGA WOJEWÓDZKA</t>
  </si>
  <si>
    <t xml:space="preserve">DĘBNO </t>
  </si>
  <si>
    <t>DROGOWLE</t>
  </si>
  <si>
    <t>GŁUCHÓW</t>
  </si>
  <si>
    <t>DROGI GMINNE</t>
  </si>
  <si>
    <t xml:space="preserve">GŁUCHÓW LASY </t>
  </si>
  <si>
    <t xml:space="preserve">SOŁECTWO JAMNO </t>
  </si>
  <si>
    <t>KORZENNO</t>
  </si>
  <si>
    <t xml:space="preserve">SOŁECTWO KOZIEL </t>
  </si>
  <si>
    <t>LIPINY</t>
  </si>
  <si>
    <t>MĘDRÓW</t>
  </si>
  <si>
    <t xml:space="preserve">NOWA HUTA </t>
  </si>
  <si>
    <t>OCIESĘKI</t>
  </si>
  <si>
    <t>CMENTARZ</t>
  </si>
  <si>
    <t>NOWA WIEŚ</t>
  </si>
  <si>
    <t>STERCZYNA</t>
  </si>
  <si>
    <t>PAPIERNIA</t>
  </si>
  <si>
    <t>PĄGOWIEC</t>
  </si>
  <si>
    <t>PUŁACZÓW</t>
  </si>
  <si>
    <t>DROGA GŁÓWNA</t>
  </si>
  <si>
    <t xml:space="preserve">DROGI BOCZNE </t>
  </si>
  <si>
    <t>RADOSTÓW</t>
  </si>
  <si>
    <t>BOCZNE</t>
  </si>
  <si>
    <t xml:space="preserve">CHOINY RADOSTOWSKIE   </t>
  </si>
  <si>
    <t>KOLONIA</t>
  </si>
  <si>
    <t>RAKÓW</t>
  </si>
  <si>
    <t>ul. 400 - LECIA</t>
  </si>
  <si>
    <t>P3</t>
  </si>
  <si>
    <t>UL. ANTONIOWSKA</t>
  </si>
  <si>
    <t>UL. BARDZKA</t>
  </si>
  <si>
    <t>UL. BÓŹNICZNA</t>
  </si>
  <si>
    <t>ul. GÓRKI</t>
  </si>
  <si>
    <t>UL. KLASZTORNA</t>
  </si>
  <si>
    <t>ul. KOLEJOWA</t>
  </si>
  <si>
    <t>UL. KOŚCIUSZKI</t>
  </si>
  <si>
    <t>UL. LEŚNA</t>
  </si>
  <si>
    <t>UL. LISTOPADOWA</t>
  </si>
  <si>
    <t>UL. ŁAGOWSKA do Pągowca</t>
  </si>
  <si>
    <t>OBWODNICA – DROGA WOJEWÓDZKA NR 756</t>
  </si>
  <si>
    <t>M4</t>
  </si>
  <si>
    <t>UL. OGRODOWA</t>
  </si>
  <si>
    <t>OSIEDLE 70-LECIA</t>
  </si>
  <si>
    <t>ul. PODOLNA</t>
  </si>
  <si>
    <t>UL. SIENIEŃSKIEGO</t>
  </si>
  <si>
    <t>UL. BOCZNA SIENIEŃSKIEGO</t>
  </si>
  <si>
    <t>ul. TARGOWA</t>
  </si>
  <si>
    <t>RAKÓWKA</t>
  </si>
  <si>
    <t>REMBÓW</t>
  </si>
  <si>
    <t>SMYKÓW</t>
  </si>
  <si>
    <t>SZUMSKO</t>
  </si>
  <si>
    <t xml:space="preserve">SZUMSKO KOLONIA </t>
  </si>
  <si>
    <t xml:space="preserve">WOLA WĄKOPNA </t>
  </si>
  <si>
    <t xml:space="preserve">WÓLKA POKŁONNA </t>
  </si>
  <si>
    <t>ZALESIE</t>
  </si>
  <si>
    <t>WIEŚ</t>
  </si>
  <si>
    <t>MODRZEWINA</t>
  </si>
  <si>
    <t>ŻYCINY</t>
  </si>
  <si>
    <t>KOŚCIELNA</t>
  </si>
  <si>
    <t>PLAC WOLNOŚCI</t>
  </si>
  <si>
    <t>MŁYNSKA</t>
  </si>
  <si>
    <t>NOWY RYNEK</t>
  </si>
  <si>
    <t>SIENIENSKIEGO</t>
  </si>
  <si>
    <t>KLASZTORNA NOWE</t>
  </si>
  <si>
    <t>Ilość opraw razem</t>
  </si>
  <si>
    <t>Nazwa i typ sterownika systemu sterowania zabudowanego do sterowania w rodzielni</t>
  </si>
  <si>
    <t>Tabele opraw oświetleniowych i systemu sterowania</t>
  </si>
  <si>
    <t>Słupy metalowe, oprawy bez fabrycznego przewodu</t>
  </si>
  <si>
    <t>Wysunięcie oprawy nad jezdnie 1,5m</t>
  </si>
  <si>
    <t>Uwagi</t>
  </si>
  <si>
    <t>Sterowanie obwodem 12 opraw sodowych 70W</t>
  </si>
  <si>
    <t>Sterowanie obwodem 19 opraw LED 52W</t>
  </si>
  <si>
    <t>Sterowanie obwodem 6 opraw sodowych 70W</t>
  </si>
  <si>
    <t>Sterowanie obwodem 7 opraw sodowych 70W</t>
  </si>
  <si>
    <t>Sterowanie obwodem 10 opraw sodowych 70W</t>
  </si>
  <si>
    <t>Sterowanie obwodem 2 opraw sodowych 70W</t>
  </si>
  <si>
    <t>Koszt jednostkowy brutto w PLN</t>
  </si>
  <si>
    <t>Całkowity koszt zabudowania nowej oprawy w miejsce oprawy modernizowanej</t>
  </si>
  <si>
    <t xml:space="preserve">Całkowity koszt dobudowania nowej oprawy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</si>
</sst>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4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rgb="FFFF0000"/>
      <name val="Arial"/>
      <family val="2"/>
    </font>
    <font>
      <b/>
      <sz val="10"/>
      <color rgb="FFFF0000"/>
      <name val="Arial"/>
      <family val="2"/>
      <charset val="238"/>
    </font>
    <font>
      <sz val="11"/>
      <color rgb="FFFF0000"/>
      <name val="Arial"/>
      <family val="2"/>
    </font>
    <font>
      <b/>
      <sz val="11"/>
      <color theme="5" tint="-0.249977111117893"/>
      <name val="Arial"/>
      <family val="2"/>
      <charset val="238"/>
    </font>
    <font>
      <b/>
      <sz val="10"/>
      <color theme="5" tint="-0.249977111117893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textRotation="180" wrapText="1"/>
    </xf>
    <xf numFmtId="0" fontId="7" fillId="3" borderId="10" xfId="0" applyFont="1" applyFill="1" applyBorder="1" applyAlignment="1">
      <alignment horizontal="center" vertical="center" textRotation="180" wrapText="1"/>
    </xf>
    <xf numFmtId="0" fontId="1" fillId="3" borderId="7" xfId="0" applyFont="1" applyFill="1" applyBorder="1" applyAlignment="1">
      <alignment horizontal="center" vertical="center" wrapText="1"/>
    </xf>
    <xf numFmtId="0" fontId="0" fillId="4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textRotation="180" wrapText="1"/>
    </xf>
    <xf numFmtId="0" fontId="0" fillId="2" borderId="0" xfId="0" applyFill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/>
    <xf numFmtId="0" fontId="0" fillId="2" borderId="3" xfId="0" applyFill="1" applyBorder="1"/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" fillId="0" borderId="0" xfId="0" applyFont="1" applyAlignment="1"/>
    <xf numFmtId="0" fontId="1" fillId="5" borderId="3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3" borderId="0" xfId="0" applyFont="1" applyFill="1" applyAlignment="1">
      <alignment horizontal="center"/>
    </xf>
  </cellXfs>
  <cellStyles count="1">
    <cellStyle name="Normalny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0" formatCode="General"/>
      <alignment horizontal="center" vertical="center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vertical="center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vertical="center" textRotation="0" indent="0" justifyLastLine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vertical="center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vertical="center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vertical="center" textRotation="0" indent="0" justifyLastLine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vertical="center" textRotation="0" indent="0" justifyLastLine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31</xdr:row>
      <xdr:rowOff>0</xdr:rowOff>
    </xdr:from>
    <xdr:to>
      <xdr:col>10</xdr:col>
      <xdr:colOff>311150</xdr:colOff>
      <xdr:row>58</xdr:row>
      <xdr:rowOff>19050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B0E3C3E-28A0-40B1-A8B1-F65A692ED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905500"/>
          <a:ext cx="5759450" cy="516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10</xdr:col>
      <xdr:colOff>273050</xdr:colOff>
      <xdr:row>80</xdr:row>
      <xdr:rowOff>101600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9206E094-597E-4D61-8B1E-00785AAEA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811250"/>
          <a:ext cx="5759450" cy="1022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10</xdr:col>
      <xdr:colOff>273050</xdr:colOff>
      <xdr:row>30</xdr:row>
      <xdr:rowOff>95250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9709DB5D-35D1-4361-9F85-786668E00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5759450" cy="561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4F9A8A3-1CFE-4F86-A5D8-3FDBFCEBDF45}" name="Tabela1" displayName="Tabela1" ref="A7:N81" totalsRowCount="1" headerRowDxfId="32" dataDxfId="30" headerRowBorderDxfId="31" tableBorderDxfId="29" totalsRowBorderDxfId="28">
  <autoFilter ref="A7:N80" xr:uid="{7B69D07C-E4FF-4DD1-9C58-0A34071A9414}"/>
  <tableColumns count="14">
    <tableColumn id="1" xr3:uid="{230E12C8-A9ED-4159-B9E5-1DB2D1558223}" name="L. p. " dataDxfId="27" totalsRowDxfId="26"/>
    <tableColumn id="3" xr3:uid="{1BEDF9C5-9365-49A4-9817-D12E443DDDE6}" name="Miejscowość" dataDxfId="25" totalsRowDxfId="24"/>
    <tableColumn id="4" xr3:uid="{9DC110B8-7523-4712-9FBA-7E82E104EA19}" name="Opis szczegółowy" dataDxfId="23" totalsRowDxfId="22"/>
    <tableColumn id="9" xr3:uid="{8905D503-C78C-420D-9854-5B4BBEF97520}" name="Uwagi" dataDxfId="21" totalsRowDxfId="20"/>
    <tableColumn id="13" xr3:uid="{BCC92576-7DB1-4BAD-A306-5D8E0D3954B4}" name="Odległość od krawędzi jezdni [m]" dataDxfId="19" totalsRowDxfId="18"/>
    <tableColumn id="12" xr3:uid="{C5659A85-AA24-42D7-914B-2E77AF017BEA}" name="Wysokość montażu [m]" dataDxfId="17" totalsRowDxfId="16"/>
    <tableColumn id="11" xr3:uid="{5197BF3E-F15A-46BC-89A1-3F08F70E0454}" name="Szerokość drogi [m]" dataDxfId="15" totalsRowDxfId="14"/>
    <tableColumn id="10" xr3:uid="{74FE8156-B8F7-4665-9D37-8CC8513408A2}" name="Odległość między słupami [m]" dataDxfId="13" totalsRowDxfId="12"/>
    <tableColumn id="14" xr3:uid="{F2D2EA77-BB55-4CCA-99DD-9BE4FEC03921}" name="Nawierzchnia" dataDxfId="11" totalsRowDxfId="10"/>
    <tableColumn id="5" xr3:uid="{1C2BD680-88E1-4A0E-9D53-E50FF762A156}" name="Współczynnik utrzymania" dataDxfId="9" totalsRowDxfId="8"/>
    <tableColumn id="15" xr3:uid="{07C62A59-3FFB-4290-86BB-801494CA6822}" name="Klasa oświetlenia" dataDxfId="7" totalsRowDxfId="6"/>
    <tableColumn id="2" xr3:uid="{829CC03A-B534-4F3E-84B5-264758CBC8BB}" name="Ilość opraw do zmodernizowania" totalsRowFunction="sum" dataDxfId="5" totalsRowDxfId="4"/>
    <tableColumn id="6" xr3:uid="{F6214596-B739-453E-9B16-3986C5A93C88}" name="Ilość opraw do dobudowy" totalsRowFunction="sum" dataDxfId="3" totalsRowDxfId="2"/>
    <tableColumn id="7" xr3:uid="{7A2F49CC-9517-4397-82E9-CDBEC5BD2142}" name="Ilość opraw razem" totalsRowFunction="sum" dataDxfId="1" totalsRowDxfId="0">
      <calculatedColumnFormula>Tabela1[[#This Row],[Ilość opraw do dobudowy]]+Tabela1[[#This Row],[Ilość opraw do zmodernizowania]]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F07EC-F47A-47F0-BA6B-B45FB3DEB088}">
  <dimension ref="A3:Z89"/>
  <sheetViews>
    <sheetView topLeftCell="L2" workbookViewId="0">
      <selection activeCell="N85" sqref="N85"/>
    </sheetView>
  </sheetViews>
  <sheetFormatPr defaultRowHeight="15" x14ac:dyDescent="0.25"/>
  <cols>
    <col min="1" max="1" width="5.5703125" style="4" customWidth="1"/>
    <col min="2" max="2" width="23.7109375" style="4" customWidth="1"/>
    <col min="3" max="3" width="27.85546875" style="4" customWidth="1"/>
    <col min="4" max="4" width="20.7109375" style="4" customWidth="1"/>
    <col min="5" max="5" width="11.140625" style="4" customWidth="1"/>
    <col min="6" max="6" width="10.5703125" style="4" customWidth="1"/>
    <col min="7" max="7" width="11.42578125" style="4" customWidth="1"/>
    <col min="8" max="8" width="10.140625" style="4" customWidth="1"/>
    <col min="9" max="10" width="13.42578125" customWidth="1"/>
    <col min="11" max="11" width="11.28515625" customWidth="1"/>
    <col min="12" max="12" width="18.140625" customWidth="1"/>
    <col min="13" max="14" width="16.42578125" customWidth="1"/>
    <col min="16" max="16" width="26.42578125" style="14" customWidth="1"/>
    <col min="17" max="17" width="8.7109375" style="13" customWidth="1"/>
    <col min="18" max="18" width="8.7109375" style="14" customWidth="1"/>
    <col min="19" max="19" width="8.7109375" customWidth="1"/>
    <col min="20" max="20" width="26.140625" style="14" customWidth="1"/>
    <col min="21" max="21" width="21.42578125" customWidth="1"/>
    <col min="23" max="23" width="17.140625" customWidth="1"/>
    <col min="24" max="24" width="17.5703125" customWidth="1"/>
  </cols>
  <sheetData>
    <row r="3" spans="1:26" x14ac:dyDescent="0.25">
      <c r="B3" s="57" t="s">
        <v>19</v>
      </c>
      <c r="C3" s="57"/>
      <c r="D3" s="57"/>
      <c r="E3" s="57"/>
      <c r="F3" s="57"/>
      <c r="G3" s="57"/>
      <c r="P3" s="56" t="s">
        <v>98</v>
      </c>
      <c r="Q3" s="56"/>
      <c r="R3" s="56"/>
      <c r="S3" s="56"/>
      <c r="T3" s="56"/>
      <c r="W3" s="56" t="s">
        <v>108</v>
      </c>
      <c r="X3" s="56"/>
      <c r="Y3" s="43"/>
      <c r="Z3" s="43"/>
    </row>
    <row r="5" spans="1:26" ht="14.45" customHeight="1" thickBot="1" x14ac:dyDescent="0.3">
      <c r="P5" s="50" t="s">
        <v>9</v>
      </c>
      <c r="Q5" s="50"/>
      <c r="R5" s="50"/>
      <c r="T5" s="55" t="s">
        <v>10</v>
      </c>
      <c r="U5" s="55"/>
    </row>
    <row r="6" spans="1:26" ht="18.75" hidden="1" thickBot="1" x14ac:dyDescent="0.3">
      <c r="P6" s="58" t="s">
        <v>6</v>
      </c>
      <c r="Q6" s="58"/>
      <c r="R6" s="18"/>
    </row>
    <row r="7" spans="1:26" ht="72.599999999999994" customHeight="1" thickBot="1" x14ac:dyDescent="0.3">
      <c r="A7" s="1" t="s">
        <v>15</v>
      </c>
      <c r="B7" s="2" t="s">
        <v>20</v>
      </c>
      <c r="C7" s="2" t="s">
        <v>21</v>
      </c>
      <c r="D7" s="3" t="s">
        <v>101</v>
      </c>
      <c r="E7" s="2" t="s">
        <v>0</v>
      </c>
      <c r="F7" s="2" t="s">
        <v>3</v>
      </c>
      <c r="G7" s="2" t="s">
        <v>1</v>
      </c>
      <c r="H7" s="2" t="s">
        <v>2</v>
      </c>
      <c r="I7" s="25" t="s">
        <v>4</v>
      </c>
      <c r="J7" s="25" t="s">
        <v>16</v>
      </c>
      <c r="K7" s="25" t="s">
        <v>5</v>
      </c>
      <c r="L7" s="25" t="s">
        <v>17</v>
      </c>
      <c r="M7" s="30" t="s">
        <v>18</v>
      </c>
      <c r="N7" s="30" t="s">
        <v>96</v>
      </c>
      <c r="P7" s="9" t="s">
        <v>7</v>
      </c>
      <c r="Q7" s="10" t="s">
        <v>8</v>
      </c>
      <c r="R7" s="19" t="s">
        <v>14</v>
      </c>
      <c r="T7" s="11" t="s">
        <v>13</v>
      </c>
      <c r="U7" s="11" t="s">
        <v>97</v>
      </c>
      <c r="W7" s="44" t="s">
        <v>109</v>
      </c>
      <c r="X7" s="45" t="s">
        <v>110</v>
      </c>
    </row>
    <row r="8" spans="1:26" x14ac:dyDescent="0.25">
      <c r="A8" s="5">
        <v>1</v>
      </c>
      <c r="B8" s="6" t="s">
        <v>24</v>
      </c>
      <c r="C8" s="6" t="s">
        <v>25</v>
      </c>
      <c r="D8" s="7"/>
      <c r="E8" s="6">
        <v>3</v>
      </c>
      <c r="F8" s="6">
        <v>7</v>
      </c>
      <c r="G8" s="6">
        <v>5</v>
      </c>
      <c r="H8" s="6">
        <v>35</v>
      </c>
      <c r="I8" s="26" t="s">
        <v>22</v>
      </c>
      <c r="J8" s="26">
        <v>0.8</v>
      </c>
      <c r="K8" s="26" t="s">
        <v>23</v>
      </c>
      <c r="L8" s="27">
        <v>24</v>
      </c>
      <c r="M8" s="28">
        <v>6</v>
      </c>
      <c r="N8" s="28">
        <f>Tabela1[[#This Row],[Ilość opraw do dobudowy]]+Tabela1[[#This Row],[Ilość opraw do zmodernizowania]]</f>
        <v>30</v>
      </c>
      <c r="P8" s="22"/>
      <c r="Q8" s="23"/>
      <c r="R8" s="21">
        <f>Q8*Tabela1[[#This Row],[Ilość opraw razem]]</f>
        <v>0</v>
      </c>
      <c r="T8" s="21"/>
      <c r="U8" s="36"/>
      <c r="W8" s="37"/>
      <c r="X8" s="37"/>
    </row>
    <row r="9" spans="1:26" x14ac:dyDescent="0.25">
      <c r="A9" s="5">
        <v>2</v>
      </c>
      <c r="B9" s="6" t="s">
        <v>26</v>
      </c>
      <c r="C9" s="6" t="s">
        <v>29</v>
      </c>
      <c r="D9" s="7"/>
      <c r="E9" s="6">
        <v>5</v>
      </c>
      <c r="F9" s="6">
        <v>7</v>
      </c>
      <c r="G9" s="6">
        <v>5</v>
      </c>
      <c r="H9" s="6">
        <v>35</v>
      </c>
      <c r="I9" s="26" t="s">
        <v>22</v>
      </c>
      <c r="J9" s="26">
        <v>0.8</v>
      </c>
      <c r="K9" s="26" t="s">
        <v>27</v>
      </c>
      <c r="L9" s="27">
        <v>11</v>
      </c>
      <c r="M9" s="26">
        <v>9</v>
      </c>
      <c r="N9" s="26">
        <f>Tabela1[[#This Row],[Ilość opraw do dobudowy]]+Tabela1[[#This Row],[Ilość opraw do zmodernizowania]]</f>
        <v>20</v>
      </c>
      <c r="P9" s="21"/>
      <c r="Q9" s="24"/>
      <c r="R9" s="21">
        <f>Q9*Tabela1[[#This Row],[Ilość opraw razem]]</f>
        <v>0</v>
      </c>
      <c r="T9" s="21"/>
      <c r="U9" s="36"/>
      <c r="W9" s="37"/>
      <c r="X9" s="37"/>
    </row>
    <row r="10" spans="1:26" x14ac:dyDescent="0.25">
      <c r="A10" s="5">
        <v>3</v>
      </c>
      <c r="B10" s="6" t="s">
        <v>26</v>
      </c>
      <c r="C10" s="6" t="s">
        <v>28</v>
      </c>
      <c r="D10" s="7"/>
      <c r="E10" s="6">
        <v>5</v>
      </c>
      <c r="F10" s="6">
        <v>7</v>
      </c>
      <c r="G10" s="6">
        <v>4</v>
      </c>
      <c r="H10" s="6">
        <v>35</v>
      </c>
      <c r="I10" s="26" t="s">
        <v>22</v>
      </c>
      <c r="J10" s="26">
        <v>0.8</v>
      </c>
      <c r="K10" s="26" t="s">
        <v>27</v>
      </c>
      <c r="L10" s="27">
        <v>17</v>
      </c>
      <c r="M10" s="26">
        <v>15</v>
      </c>
      <c r="N10" s="26">
        <f>Tabela1[[#This Row],[Ilość opraw do dobudowy]]+Tabela1[[#This Row],[Ilość opraw do zmodernizowania]]</f>
        <v>32</v>
      </c>
      <c r="P10" s="21"/>
      <c r="Q10" s="24"/>
      <c r="R10" s="21">
        <f>Q10*Tabela1[[#This Row],[Ilość opraw razem]]</f>
        <v>0</v>
      </c>
      <c r="T10" s="21"/>
      <c r="U10" s="36"/>
      <c r="W10" s="37"/>
      <c r="X10" s="37"/>
    </row>
    <row r="11" spans="1:26" x14ac:dyDescent="0.25">
      <c r="A11" s="5">
        <v>4</v>
      </c>
      <c r="B11" s="6" t="s">
        <v>26</v>
      </c>
      <c r="C11" s="6" t="s">
        <v>30</v>
      </c>
      <c r="D11" s="7"/>
      <c r="E11" s="6">
        <v>7</v>
      </c>
      <c r="F11" s="6">
        <v>9</v>
      </c>
      <c r="G11" s="6">
        <v>3</v>
      </c>
      <c r="H11" s="6">
        <v>35</v>
      </c>
      <c r="I11" s="26" t="s">
        <v>22</v>
      </c>
      <c r="J11" s="26">
        <v>0.8</v>
      </c>
      <c r="K11" s="26" t="s">
        <v>31</v>
      </c>
      <c r="L11" s="27">
        <v>5</v>
      </c>
      <c r="M11" s="26">
        <v>1</v>
      </c>
      <c r="N11" s="26">
        <f>Tabela1[[#This Row],[Ilość opraw do dobudowy]]+Tabela1[[#This Row],[Ilość opraw do zmodernizowania]]</f>
        <v>6</v>
      </c>
      <c r="P11" s="21"/>
      <c r="Q11" s="24"/>
      <c r="R11" s="21">
        <f>Q11*Tabela1[[#This Row],[Ilość opraw razem]]</f>
        <v>0</v>
      </c>
      <c r="T11" s="21"/>
      <c r="U11" s="36"/>
      <c r="W11" s="37"/>
      <c r="X11" s="37"/>
    </row>
    <row r="12" spans="1:26" x14ac:dyDescent="0.25">
      <c r="A12" s="5">
        <v>5</v>
      </c>
      <c r="B12" s="6" t="s">
        <v>32</v>
      </c>
      <c r="C12" s="8" t="s">
        <v>33</v>
      </c>
      <c r="D12" s="7"/>
      <c r="E12" s="8">
        <v>4</v>
      </c>
      <c r="F12" s="8">
        <v>7</v>
      </c>
      <c r="G12" s="8">
        <v>7</v>
      </c>
      <c r="H12" s="8">
        <v>35</v>
      </c>
      <c r="I12" s="26" t="s">
        <v>22</v>
      </c>
      <c r="J12" s="26">
        <v>0.8</v>
      </c>
      <c r="K12" s="26" t="s">
        <v>27</v>
      </c>
      <c r="L12" s="27">
        <v>15</v>
      </c>
      <c r="M12" s="26">
        <v>10</v>
      </c>
      <c r="N12" s="26">
        <f>Tabela1[[#This Row],[Ilość opraw do dobudowy]]+Tabela1[[#This Row],[Ilość opraw do zmodernizowania]]</f>
        <v>25</v>
      </c>
      <c r="P12" s="21"/>
      <c r="Q12" s="24"/>
      <c r="R12" s="21">
        <f>Q12*Tabela1[[#This Row],[Ilość opraw razem]]</f>
        <v>0</v>
      </c>
      <c r="T12" s="21"/>
      <c r="U12" s="36"/>
      <c r="W12" s="37"/>
      <c r="X12" s="37"/>
    </row>
    <row r="13" spans="1:26" x14ac:dyDescent="0.25">
      <c r="A13" s="5">
        <v>6</v>
      </c>
      <c r="B13" s="6" t="s">
        <v>32</v>
      </c>
      <c r="C13" s="6" t="s">
        <v>29</v>
      </c>
      <c r="D13" s="7"/>
      <c r="E13" s="6">
        <v>5</v>
      </c>
      <c r="F13" s="6">
        <v>7</v>
      </c>
      <c r="G13" s="6">
        <v>5</v>
      </c>
      <c r="H13" s="6">
        <v>35</v>
      </c>
      <c r="I13" s="26" t="s">
        <v>22</v>
      </c>
      <c r="J13" s="26">
        <v>0.8</v>
      </c>
      <c r="K13" s="26" t="s">
        <v>23</v>
      </c>
      <c r="L13" s="27">
        <v>31</v>
      </c>
      <c r="M13" s="26">
        <v>23</v>
      </c>
      <c r="N13" s="26">
        <f>Tabela1[[#This Row],[Ilość opraw do dobudowy]]+Tabela1[[#This Row],[Ilość opraw do zmodernizowania]]</f>
        <v>54</v>
      </c>
      <c r="P13" s="21"/>
      <c r="Q13" s="24"/>
      <c r="R13" s="21">
        <f>Q13*Tabela1[[#This Row],[Ilość opraw razem]]</f>
        <v>0</v>
      </c>
      <c r="T13" s="21"/>
      <c r="U13" s="36"/>
      <c r="W13" s="37"/>
      <c r="X13" s="37"/>
    </row>
    <row r="14" spans="1:26" x14ac:dyDescent="0.25">
      <c r="A14" s="5">
        <v>7</v>
      </c>
      <c r="B14" s="6" t="s">
        <v>34</v>
      </c>
      <c r="C14" s="6"/>
      <c r="D14" s="7"/>
      <c r="E14" s="6">
        <v>4</v>
      </c>
      <c r="F14" s="6">
        <v>7</v>
      </c>
      <c r="G14" s="6">
        <v>5</v>
      </c>
      <c r="H14" s="6">
        <v>35</v>
      </c>
      <c r="I14" s="26" t="s">
        <v>22</v>
      </c>
      <c r="J14" s="26">
        <v>0.8</v>
      </c>
      <c r="K14" s="26" t="s">
        <v>23</v>
      </c>
      <c r="L14" s="27">
        <v>16</v>
      </c>
      <c r="M14" s="26">
        <v>5</v>
      </c>
      <c r="N14" s="26">
        <f>Tabela1[[#This Row],[Ilość opraw do dobudowy]]+Tabela1[[#This Row],[Ilość opraw do zmodernizowania]]</f>
        <v>21</v>
      </c>
      <c r="P14" s="21"/>
      <c r="Q14" s="24"/>
      <c r="R14" s="21">
        <f>Q14*Tabela1[[#This Row],[Ilość opraw razem]]</f>
        <v>0</v>
      </c>
      <c r="T14" s="21"/>
      <c r="U14" s="36"/>
      <c r="W14" s="37"/>
      <c r="X14" s="37"/>
    </row>
    <row r="15" spans="1:26" x14ac:dyDescent="0.25">
      <c r="A15" s="5">
        <v>8</v>
      </c>
      <c r="B15" s="6" t="s">
        <v>35</v>
      </c>
      <c r="C15" s="6" t="s">
        <v>29</v>
      </c>
      <c r="D15" s="7"/>
      <c r="E15" s="6">
        <v>5</v>
      </c>
      <c r="F15" s="6">
        <v>7</v>
      </c>
      <c r="G15" s="6">
        <v>6</v>
      </c>
      <c r="H15" s="6">
        <v>35</v>
      </c>
      <c r="I15" s="26" t="s">
        <v>22</v>
      </c>
      <c r="J15" s="26">
        <v>0.8</v>
      </c>
      <c r="K15" s="26" t="s">
        <v>27</v>
      </c>
      <c r="L15" s="27">
        <v>16</v>
      </c>
      <c r="M15" s="26">
        <v>13</v>
      </c>
      <c r="N15" s="26">
        <f>Tabela1[[#This Row],[Ilość opraw do dobudowy]]+Tabela1[[#This Row],[Ilość opraw do zmodernizowania]]</f>
        <v>29</v>
      </c>
      <c r="P15" s="21"/>
      <c r="Q15" s="24"/>
      <c r="R15" s="21">
        <f>Q15*Tabela1[[#This Row],[Ilość opraw razem]]</f>
        <v>0</v>
      </c>
      <c r="T15" s="21"/>
      <c r="U15" s="36"/>
      <c r="W15" s="37"/>
      <c r="X15" s="37"/>
    </row>
    <row r="16" spans="1:26" x14ac:dyDescent="0.25">
      <c r="A16" s="5">
        <v>9</v>
      </c>
      <c r="B16" s="6" t="s">
        <v>35</v>
      </c>
      <c r="C16" s="6" t="s">
        <v>28</v>
      </c>
      <c r="D16" s="7"/>
      <c r="E16" s="6">
        <v>5</v>
      </c>
      <c r="F16" s="6">
        <v>7</v>
      </c>
      <c r="G16" s="6">
        <v>5</v>
      </c>
      <c r="H16" s="6">
        <v>35</v>
      </c>
      <c r="I16" s="26" t="s">
        <v>22</v>
      </c>
      <c r="J16" s="26">
        <v>0.8</v>
      </c>
      <c r="K16" s="26" t="s">
        <v>23</v>
      </c>
      <c r="L16" s="27">
        <v>15</v>
      </c>
      <c r="M16" s="26">
        <v>15</v>
      </c>
      <c r="N16" s="26">
        <f>Tabela1[[#This Row],[Ilość opraw do dobudowy]]+Tabela1[[#This Row],[Ilość opraw do zmodernizowania]]</f>
        <v>30</v>
      </c>
      <c r="P16" s="21"/>
      <c r="Q16" s="24"/>
      <c r="R16" s="21">
        <f>Q16*Tabela1[[#This Row],[Ilość opraw razem]]</f>
        <v>0</v>
      </c>
      <c r="T16" s="21"/>
      <c r="U16" s="36"/>
      <c r="W16" s="37"/>
      <c r="X16" s="37"/>
    </row>
    <row r="17" spans="1:24" x14ac:dyDescent="0.25">
      <c r="A17" s="5">
        <v>10</v>
      </c>
      <c r="B17" s="6" t="s">
        <v>36</v>
      </c>
      <c r="C17" s="6" t="s">
        <v>29</v>
      </c>
      <c r="D17" s="7"/>
      <c r="E17" s="6">
        <v>3</v>
      </c>
      <c r="F17" s="6">
        <v>7</v>
      </c>
      <c r="G17" s="6">
        <v>6</v>
      </c>
      <c r="H17" s="6">
        <v>35</v>
      </c>
      <c r="I17" s="26" t="s">
        <v>22</v>
      </c>
      <c r="J17" s="26">
        <v>0.8</v>
      </c>
      <c r="K17" s="26" t="s">
        <v>27</v>
      </c>
      <c r="L17" s="27">
        <v>5</v>
      </c>
      <c r="M17" s="26">
        <v>3</v>
      </c>
      <c r="N17" s="26">
        <f>Tabela1[[#This Row],[Ilość opraw do dobudowy]]+Tabela1[[#This Row],[Ilość opraw do zmodernizowania]]</f>
        <v>8</v>
      </c>
      <c r="P17" s="21"/>
      <c r="Q17" s="24"/>
      <c r="R17" s="21">
        <f>Q17*Tabela1[[#This Row],[Ilość opraw razem]]</f>
        <v>0</v>
      </c>
      <c r="T17" s="21"/>
      <c r="U17" s="36"/>
      <c r="W17" s="37"/>
      <c r="X17" s="37"/>
    </row>
    <row r="18" spans="1:24" x14ac:dyDescent="0.25">
      <c r="A18" s="5">
        <v>11</v>
      </c>
      <c r="B18" s="6" t="s">
        <v>36</v>
      </c>
      <c r="C18" s="6" t="s">
        <v>37</v>
      </c>
      <c r="D18" s="7"/>
      <c r="E18" s="6">
        <v>2</v>
      </c>
      <c r="F18" s="6">
        <v>7</v>
      </c>
      <c r="G18" s="6">
        <v>5</v>
      </c>
      <c r="H18" s="6">
        <v>35</v>
      </c>
      <c r="I18" s="26" t="s">
        <v>22</v>
      </c>
      <c r="J18" s="26">
        <v>0.8</v>
      </c>
      <c r="K18" s="26" t="s">
        <v>31</v>
      </c>
      <c r="L18" s="27">
        <v>22</v>
      </c>
      <c r="M18" s="26">
        <v>21</v>
      </c>
      <c r="N18" s="26">
        <f>Tabela1[[#This Row],[Ilość opraw do dobudowy]]+Tabela1[[#This Row],[Ilość opraw do zmodernizowania]]</f>
        <v>43</v>
      </c>
      <c r="P18" s="21"/>
      <c r="Q18" s="24"/>
      <c r="R18" s="21">
        <f>Q18*Tabela1[[#This Row],[Ilość opraw razem]]</f>
        <v>0</v>
      </c>
      <c r="T18" s="21"/>
      <c r="U18" s="36"/>
      <c r="W18" s="37"/>
      <c r="X18" s="37"/>
    </row>
    <row r="19" spans="1:24" x14ac:dyDescent="0.25">
      <c r="A19" s="5">
        <v>12</v>
      </c>
      <c r="B19" s="6" t="s">
        <v>38</v>
      </c>
      <c r="C19" s="6" t="s">
        <v>29</v>
      </c>
      <c r="D19" s="7"/>
      <c r="E19" s="6">
        <v>7</v>
      </c>
      <c r="F19" s="6">
        <v>7</v>
      </c>
      <c r="G19" s="6">
        <v>6</v>
      </c>
      <c r="H19" s="6">
        <v>35</v>
      </c>
      <c r="I19" s="26" t="s">
        <v>22</v>
      </c>
      <c r="J19" s="26">
        <v>0.8</v>
      </c>
      <c r="K19" s="26" t="s">
        <v>27</v>
      </c>
      <c r="L19" s="27">
        <v>2</v>
      </c>
      <c r="M19" s="26">
        <v>4</v>
      </c>
      <c r="N19" s="26">
        <f>Tabela1[[#This Row],[Ilość opraw do dobudowy]]+Tabela1[[#This Row],[Ilość opraw do zmodernizowania]]</f>
        <v>6</v>
      </c>
      <c r="P19" s="21"/>
      <c r="Q19" s="24"/>
      <c r="R19" s="21">
        <f>Q19*Tabela1[[#This Row],[Ilość opraw razem]]</f>
        <v>0</v>
      </c>
      <c r="T19" s="21"/>
      <c r="U19" s="36"/>
      <c r="W19" s="37"/>
      <c r="X19" s="37"/>
    </row>
    <row r="20" spans="1:24" x14ac:dyDescent="0.25">
      <c r="A20" s="5">
        <v>13</v>
      </c>
      <c r="B20" s="6" t="s">
        <v>38</v>
      </c>
      <c r="C20" s="6" t="s">
        <v>28</v>
      </c>
      <c r="D20" s="7"/>
      <c r="E20" s="6">
        <v>5</v>
      </c>
      <c r="F20" s="6">
        <v>7</v>
      </c>
      <c r="G20" s="6">
        <v>3</v>
      </c>
      <c r="H20" s="6">
        <v>35</v>
      </c>
      <c r="I20" s="26" t="s">
        <v>22</v>
      </c>
      <c r="J20" s="26">
        <v>0.8</v>
      </c>
      <c r="K20" s="26" t="s">
        <v>31</v>
      </c>
      <c r="L20" s="27">
        <v>4</v>
      </c>
      <c r="M20" s="26">
        <v>5</v>
      </c>
      <c r="N20" s="26">
        <f>Tabela1[[#This Row],[Ilość opraw do dobudowy]]+Tabela1[[#This Row],[Ilość opraw do zmodernizowania]]</f>
        <v>9</v>
      </c>
      <c r="P20" s="21"/>
      <c r="Q20" s="24"/>
      <c r="R20" s="21">
        <f>Q20*Tabela1[[#This Row],[Ilość opraw razem]]</f>
        <v>0</v>
      </c>
      <c r="T20" s="21"/>
      <c r="U20" s="36"/>
      <c r="W20" s="37"/>
      <c r="X20" s="37"/>
    </row>
    <row r="21" spans="1:24" x14ac:dyDescent="0.25">
      <c r="A21" s="5">
        <v>14</v>
      </c>
      <c r="B21" s="6" t="s">
        <v>39</v>
      </c>
      <c r="C21" s="6"/>
      <c r="D21" s="7"/>
      <c r="E21" s="6">
        <v>3</v>
      </c>
      <c r="F21" s="6">
        <v>7</v>
      </c>
      <c r="G21" s="6">
        <v>5</v>
      </c>
      <c r="H21" s="6">
        <v>35</v>
      </c>
      <c r="I21" s="26" t="s">
        <v>22</v>
      </c>
      <c r="J21" s="26">
        <v>0.8</v>
      </c>
      <c r="K21" s="26" t="s">
        <v>23</v>
      </c>
      <c r="L21" s="27">
        <v>17</v>
      </c>
      <c r="M21" s="26">
        <v>9</v>
      </c>
      <c r="N21" s="26">
        <f>Tabela1[[#This Row],[Ilość opraw do dobudowy]]+Tabela1[[#This Row],[Ilość opraw do zmodernizowania]]</f>
        <v>26</v>
      </c>
      <c r="P21" s="21"/>
      <c r="Q21" s="24"/>
      <c r="R21" s="21">
        <f>Q21*Tabela1[[#This Row],[Ilość opraw razem]]</f>
        <v>0</v>
      </c>
      <c r="T21" s="21"/>
      <c r="U21" s="36"/>
      <c r="W21" s="37"/>
      <c r="X21" s="37"/>
    </row>
    <row r="22" spans="1:24" x14ac:dyDescent="0.25">
      <c r="A22" s="5">
        <v>15</v>
      </c>
      <c r="B22" s="6" t="s">
        <v>40</v>
      </c>
      <c r="C22" s="6" t="s">
        <v>29</v>
      </c>
      <c r="D22" s="7"/>
      <c r="E22" s="6">
        <v>5</v>
      </c>
      <c r="F22" s="6">
        <v>7</v>
      </c>
      <c r="G22" s="6">
        <v>4</v>
      </c>
      <c r="H22" s="6">
        <v>35</v>
      </c>
      <c r="I22" s="26" t="s">
        <v>22</v>
      </c>
      <c r="J22" s="26">
        <v>0.8</v>
      </c>
      <c r="K22" s="26" t="s">
        <v>27</v>
      </c>
      <c r="L22" s="27">
        <v>4</v>
      </c>
      <c r="M22" s="26"/>
      <c r="N22" s="26">
        <f>Tabela1[[#This Row],[Ilość opraw do dobudowy]]+Tabela1[[#This Row],[Ilość opraw do zmodernizowania]]</f>
        <v>4</v>
      </c>
      <c r="P22" s="21"/>
      <c r="Q22" s="24"/>
      <c r="R22" s="21">
        <f>Q22*Tabela1[[#This Row],[Ilość opraw razem]]</f>
        <v>0</v>
      </c>
      <c r="T22" s="21"/>
      <c r="U22" s="36"/>
      <c r="W22" s="37"/>
      <c r="X22" s="36"/>
    </row>
    <row r="23" spans="1:24" x14ac:dyDescent="0.25">
      <c r="A23" s="5">
        <v>16</v>
      </c>
      <c r="B23" s="6" t="s">
        <v>40</v>
      </c>
      <c r="C23" s="6" t="s">
        <v>28</v>
      </c>
      <c r="D23" s="7"/>
      <c r="E23" s="6">
        <v>4</v>
      </c>
      <c r="F23" s="6">
        <v>7</v>
      </c>
      <c r="G23" s="6">
        <v>4</v>
      </c>
      <c r="H23" s="6">
        <v>35</v>
      </c>
      <c r="I23" s="26" t="s">
        <v>22</v>
      </c>
      <c r="J23" s="26">
        <v>0.8</v>
      </c>
      <c r="K23" s="26" t="s">
        <v>31</v>
      </c>
      <c r="L23" s="27">
        <v>19</v>
      </c>
      <c r="M23" s="26">
        <v>11</v>
      </c>
      <c r="N23" s="26">
        <f>Tabela1[[#This Row],[Ilość opraw do dobudowy]]+Tabela1[[#This Row],[Ilość opraw do zmodernizowania]]</f>
        <v>30</v>
      </c>
      <c r="P23" s="21"/>
      <c r="Q23" s="24"/>
      <c r="R23" s="21">
        <f>Q23*Tabela1[[#This Row],[Ilość opraw razem]]</f>
        <v>0</v>
      </c>
      <c r="T23" s="21"/>
      <c r="U23" s="36"/>
      <c r="W23" s="37"/>
      <c r="X23" s="37"/>
    </row>
    <row r="24" spans="1:24" x14ac:dyDescent="0.25">
      <c r="A24" s="5">
        <v>17</v>
      </c>
      <c r="B24" s="6" t="s">
        <v>41</v>
      </c>
      <c r="C24" s="6"/>
      <c r="D24" s="7"/>
      <c r="E24" s="6">
        <v>3</v>
      </c>
      <c r="F24" s="6">
        <v>7</v>
      </c>
      <c r="G24" s="6">
        <v>5</v>
      </c>
      <c r="H24" s="6">
        <v>35</v>
      </c>
      <c r="I24" s="26" t="s">
        <v>22</v>
      </c>
      <c r="J24" s="26">
        <v>0.8</v>
      </c>
      <c r="K24" s="26" t="s">
        <v>23</v>
      </c>
      <c r="L24" s="27">
        <v>7</v>
      </c>
      <c r="M24" s="26">
        <v>9</v>
      </c>
      <c r="N24" s="26">
        <f>Tabela1[[#This Row],[Ilość opraw do dobudowy]]+Tabela1[[#This Row],[Ilość opraw do zmodernizowania]]</f>
        <v>16</v>
      </c>
      <c r="P24" s="21"/>
      <c r="Q24" s="24"/>
      <c r="R24" s="21">
        <f>Q24*Tabela1[[#This Row],[Ilość opraw razem]]</f>
        <v>0</v>
      </c>
      <c r="T24" s="21"/>
      <c r="U24" s="36"/>
      <c r="W24" s="37"/>
      <c r="X24" s="37"/>
    </row>
    <row r="25" spans="1:24" x14ac:dyDescent="0.25">
      <c r="A25" s="5">
        <v>18</v>
      </c>
      <c r="B25" s="6" t="s">
        <v>42</v>
      </c>
      <c r="C25" s="8" t="s">
        <v>33</v>
      </c>
      <c r="D25" s="7"/>
      <c r="E25" s="6">
        <v>2</v>
      </c>
      <c r="F25" s="6">
        <v>8</v>
      </c>
      <c r="G25" s="6">
        <v>7</v>
      </c>
      <c r="H25" s="6">
        <v>30</v>
      </c>
      <c r="I25" s="26" t="s">
        <v>22</v>
      </c>
      <c r="J25" s="26">
        <v>0.8</v>
      </c>
      <c r="K25" s="26" t="s">
        <v>27</v>
      </c>
      <c r="L25" s="27">
        <v>6</v>
      </c>
      <c r="M25" s="26">
        <v>3</v>
      </c>
      <c r="N25" s="26">
        <f>Tabela1[[#This Row],[Ilość opraw do dobudowy]]+Tabela1[[#This Row],[Ilość opraw do zmodernizowania]]</f>
        <v>9</v>
      </c>
      <c r="P25" s="21"/>
      <c r="Q25" s="24"/>
      <c r="R25" s="21">
        <f>Q25*Tabela1[[#This Row],[Ilość opraw razem]]</f>
        <v>0</v>
      </c>
      <c r="T25" s="21"/>
      <c r="U25" s="36"/>
      <c r="W25" s="37"/>
      <c r="X25" s="37"/>
    </row>
    <row r="26" spans="1:24" x14ac:dyDescent="0.25">
      <c r="A26" s="5">
        <v>19</v>
      </c>
      <c r="B26" s="6" t="s">
        <v>42</v>
      </c>
      <c r="C26" s="6" t="s">
        <v>29</v>
      </c>
      <c r="D26" s="7"/>
      <c r="E26" s="6">
        <v>2</v>
      </c>
      <c r="F26" s="6">
        <v>8</v>
      </c>
      <c r="G26" s="6">
        <v>3.5</v>
      </c>
      <c r="H26" s="6">
        <v>30</v>
      </c>
      <c r="I26" s="26" t="s">
        <v>22</v>
      </c>
      <c r="J26" s="26">
        <v>0.8</v>
      </c>
      <c r="K26" s="26" t="s">
        <v>23</v>
      </c>
      <c r="L26" s="27">
        <v>2</v>
      </c>
      <c r="M26" s="26">
        <v>1</v>
      </c>
      <c r="N26" s="26">
        <f>Tabela1[[#This Row],[Ilość opraw do dobudowy]]+Tabela1[[#This Row],[Ilość opraw do zmodernizowania]]</f>
        <v>3</v>
      </c>
      <c r="P26" s="21"/>
      <c r="Q26" s="24"/>
      <c r="R26" s="21">
        <f>Q26*Tabela1[[#This Row],[Ilość opraw razem]]</f>
        <v>0</v>
      </c>
      <c r="T26" s="21"/>
      <c r="U26" s="36"/>
      <c r="W26" s="37"/>
      <c r="X26" s="37"/>
    </row>
    <row r="27" spans="1:24" x14ac:dyDescent="0.25">
      <c r="A27" s="5">
        <v>20</v>
      </c>
      <c r="B27" s="6" t="s">
        <v>42</v>
      </c>
      <c r="C27" s="6" t="s">
        <v>28</v>
      </c>
      <c r="D27" s="7"/>
      <c r="E27" s="6">
        <v>3</v>
      </c>
      <c r="F27" s="6">
        <v>7</v>
      </c>
      <c r="G27" s="6">
        <v>3.5</v>
      </c>
      <c r="H27" s="6">
        <v>30</v>
      </c>
      <c r="I27" s="26" t="s">
        <v>22</v>
      </c>
      <c r="J27" s="26">
        <v>0.8</v>
      </c>
      <c r="K27" s="26" t="s">
        <v>23</v>
      </c>
      <c r="L27" s="27">
        <v>18</v>
      </c>
      <c r="M27" s="26">
        <v>10</v>
      </c>
      <c r="N27" s="26">
        <f>Tabela1[[#This Row],[Ilość opraw do dobudowy]]+Tabela1[[#This Row],[Ilość opraw do zmodernizowania]]</f>
        <v>28</v>
      </c>
      <c r="P27" s="21"/>
      <c r="Q27" s="24"/>
      <c r="R27" s="21">
        <f>Q27*Tabela1[[#This Row],[Ilość opraw razem]]</f>
        <v>0</v>
      </c>
      <c r="T27" s="21"/>
      <c r="U27" s="36"/>
      <c r="W27" s="37"/>
      <c r="X27" s="37"/>
    </row>
    <row r="28" spans="1:24" x14ac:dyDescent="0.25">
      <c r="A28" s="5">
        <v>21</v>
      </c>
      <c r="B28" s="6" t="s">
        <v>43</v>
      </c>
      <c r="C28" s="6" t="s">
        <v>29</v>
      </c>
      <c r="D28" s="7"/>
      <c r="E28" s="6">
        <v>4</v>
      </c>
      <c r="F28" s="6">
        <v>9</v>
      </c>
      <c r="G28" s="6">
        <v>6</v>
      </c>
      <c r="H28" s="6">
        <v>35</v>
      </c>
      <c r="I28" s="26" t="s">
        <v>22</v>
      </c>
      <c r="J28" s="26">
        <v>0.8</v>
      </c>
      <c r="K28" s="26" t="s">
        <v>27</v>
      </c>
      <c r="L28" s="27">
        <v>23</v>
      </c>
      <c r="M28" s="26">
        <v>17</v>
      </c>
      <c r="N28" s="26">
        <f>Tabela1[[#This Row],[Ilość opraw do dobudowy]]+Tabela1[[#This Row],[Ilość opraw do zmodernizowania]]</f>
        <v>40</v>
      </c>
      <c r="P28" s="21"/>
      <c r="Q28" s="24"/>
      <c r="R28" s="21">
        <f>Q28*Tabela1[[#This Row],[Ilość opraw razem]]</f>
        <v>0</v>
      </c>
      <c r="T28" s="21"/>
      <c r="U28" s="36"/>
      <c r="W28" s="37"/>
      <c r="X28" s="37"/>
    </row>
    <row r="29" spans="1:24" x14ac:dyDescent="0.25">
      <c r="A29" s="5">
        <v>22</v>
      </c>
      <c r="B29" s="6" t="s">
        <v>43</v>
      </c>
      <c r="C29" s="6" t="s">
        <v>28</v>
      </c>
      <c r="D29" s="7"/>
      <c r="E29" s="8">
        <v>5</v>
      </c>
      <c r="F29" s="8">
        <v>9</v>
      </c>
      <c r="G29" s="8">
        <v>3</v>
      </c>
      <c r="H29" s="8">
        <v>35</v>
      </c>
      <c r="I29" s="26" t="s">
        <v>22</v>
      </c>
      <c r="J29" s="26">
        <v>0.8</v>
      </c>
      <c r="K29" s="26" t="s">
        <v>31</v>
      </c>
      <c r="L29" s="27">
        <v>5</v>
      </c>
      <c r="M29" s="26">
        <v>3</v>
      </c>
      <c r="N29" s="26">
        <f>Tabela1[[#This Row],[Ilość opraw do dobudowy]]+Tabela1[[#This Row],[Ilość opraw do zmodernizowania]]</f>
        <v>8</v>
      </c>
      <c r="P29" s="21"/>
      <c r="Q29" s="24"/>
      <c r="R29" s="21">
        <f>Q29*Tabela1[[#This Row],[Ilość opraw razem]]</f>
        <v>0</v>
      </c>
      <c r="T29" s="21"/>
      <c r="U29" s="36"/>
      <c r="W29" s="37"/>
      <c r="X29" s="37"/>
    </row>
    <row r="30" spans="1:24" x14ac:dyDescent="0.25">
      <c r="A30" s="5">
        <v>23</v>
      </c>
      <c r="B30" s="6" t="s">
        <v>44</v>
      </c>
      <c r="C30" s="6"/>
      <c r="D30" s="7"/>
      <c r="E30" s="6">
        <v>4</v>
      </c>
      <c r="F30" s="6">
        <v>7</v>
      </c>
      <c r="G30" s="6">
        <v>5</v>
      </c>
      <c r="H30" s="6">
        <v>35</v>
      </c>
      <c r="I30" s="26" t="s">
        <v>22</v>
      </c>
      <c r="J30" s="26">
        <v>0.8</v>
      </c>
      <c r="K30" s="26" t="s">
        <v>23</v>
      </c>
      <c r="L30" s="27">
        <v>11</v>
      </c>
      <c r="M30" s="26">
        <v>5</v>
      </c>
      <c r="N30" s="26">
        <f>Tabela1[[#This Row],[Ilość opraw do dobudowy]]+Tabela1[[#This Row],[Ilość opraw do zmodernizowania]]</f>
        <v>16</v>
      </c>
      <c r="P30" s="21"/>
      <c r="Q30" s="24"/>
      <c r="R30" s="21">
        <f>Q30*Tabela1[[#This Row],[Ilość opraw razem]]</f>
        <v>0</v>
      </c>
      <c r="T30" s="21"/>
      <c r="U30" s="36"/>
      <c r="W30" s="37"/>
      <c r="X30" s="37"/>
    </row>
    <row r="31" spans="1:24" x14ac:dyDescent="0.25">
      <c r="A31" s="5">
        <v>24</v>
      </c>
      <c r="B31" s="6" t="s">
        <v>45</v>
      </c>
      <c r="C31" s="6" t="s">
        <v>33</v>
      </c>
      <c r="D31" s="7"/>
      <c r="E31" s="6">
        <v>2</v>
      </c>
      <c r="F31" s="6">
        <v>8</v>
      </c>
      <c r="G31" s="6">
        <v>5</v>
      </c>
      <c r="H31" s="6">
        <v>30</v>
      </c>
      <c r="I31" s="26" t="s">
        <v>22</v>
      </c>
      <c r="J31" s="26">
        <v>0.8</v>
      </c>
      <c r="K31" s="26" t="s">
        <v>27</v>
      </c>
      <c r="L31" s="27">
        <v>35</v>
      </c>
      <c r="M31" s="26">
        <v>14</v>
      </c>
      <c r="N31" s="26">
        <f>Tabela1[[#This Row],[Ilość opraw do dobudowy]]+Tabela1[[#This Row],[Ilość opraw do zmodernizowania]]</f>
        <v>49</v>
      </c>
      <c r="P31" s="21"/>
      <c r="Q31" s="24"/>
      <c r="R31" s="21">
        <f>Q31*Tabela1[[#This Row],[Ilość opraw razem]]</f>
        <v>0</v>
      </c>
      <c r="T31" s="21"/>
      <c r="U31" s="36"/>
      <c r="W31" s="37"/>
      <c r="X31" s="37"/>
    </row>
    <row r="32" spans="1:24" x14ac:dyDescent="0.25">
      <c r="A32" s="5">
        <v>25</v>
      </c>
      <c r="B32" s="6" t="s">
        <v>45</v>
      </c>
      <c r="C32" s="8" t="s">
        <v>46</v>
      </c>
      <c r="D32" s="7"/>
      <c r="E32" s="8">
        <v>4</v>
      </c>
      <c r="F32" s="8">
        <v>7</v>
      </c>
      <c r="G32" s="8">
        <v>5</v>
      </c>
      <c r="H32" s="8">
        <v>30</v>
      </c>
      <c r="I32" s="26" t="s">
        <v>22</v>
      </c>
      <c r="J32" s="26">
        <v>0.8</v>
      </c>
      <c r="K32" s="26" t="s">
        <v>23</v>
      </c>
      <c r="L32" s="27">
        <v>6</v>
      </c>
      <c r="M32" s="26">
        <v>5</v>
      </c>
      <c r="N32" s="26">
        <f>Tabela1[[#This Row],[Ilość opraw do dobudowy]]+Tabela1[[#This Row],[Ilość opraw do zmodernizowania]]</f>
        <v>11</v>
      </c>
      <c r="P32" s="21"/>
      <c r="Q32" s="24"/>
      <c r="R32" s="21">
        <f>Q32*Tabela1[[#This Row],[Ilość opraw razem]]</f>
        <v>0</v>
      </c>
      <c r="T32" s="21"/>
      <c r="U32" s="36"/>
      <c r="W32" s="37"/>
      <c r="X32" s="37"/>
    </row>
    <row r="33" spans="1:24" x14ac:dyDescent="0.25">
      <c r="A33" s="5">
        <v>26</v>
      </c>
      <c r="B33" s="6" t="s">
        <v>45</v>
      </c>
      <c r="C33" s="8" t="s">
        <v>47</v>
      </c>
      <c r="D33" s="7"/>
      <c r="E33" s="8">
        <v>5</v>
      </c>
      <c r="F33" s="8">
        <v>7</v>
      </c>
      <c r="G33" s="8">
        <v>4.5</v>
      </c>
      <c r="H33" s="8">
        <v>35</v>
      </c>
      <c r="I33" s="26" t="s">
        <v>22</v>
      </c>
      <c r="J33" s="26">
        <v>0.8</v>
      </c>
      <c r="K33" s="26" t="s">
        <v>23</v>
      </c>
      <c r="L33" s="27">
        <v>5</v>
      </c>
      <c r="M33" s="26">
        <v>8</v>
      </c>
      <c r="N33" s="26">
        <f>Tabela1[[#This Row],[Ilość opraw do dobudowy]]+Tabela1[[#This Row],[Ilość opraw do zmodernizowania]]</f>
        <v>13</v>
      </c>
      <c r="P33" s="21"/>
      <c r="Q33" s="24"/>
      <c r="R33" s="21">
        <f>Q33*Tabela1[[#This Row],[Ilość opraw razem]]</f>
        <v>0</v>
      </c>
      <c r="T33" s="21"/>
      <c r="U33" s="36"/>
      <c r="W33" s="37"/>
      <c r="X33" s="37"/>
    </row>
    <row r="34" spans="1:24" x14ac:dyDescent="0.25">
      <c r="A34" s="5">
        <v>27</v>
      </c>
      <c r="B34" s="6" t="s">
        <v>45</v>
      </c>
      <c r="C34" s="6" t="s">
        <v>48</v>
      </c>
      <c r="D34" s="7"/>
      <c r="E34" s="6">
        <v>4</v>
      </c>
      <c r="F34" s="6">
        <v>7</v>
      </c>
      <c r="G34" s="6">
        <v>5</v>
      </c>
      <c r="H34" s="6">
        <v>40</v>
      </c>
      <c r="I34" s="26" t="s">
        <v>22</v>
      </c>
      <c r="J34" s="26">
        <v>0.8</v>
      </c>
      <c r="K34" s="26" t="s">
        <v>31</v>
      </c>
      <c r="L34" s="27">
        <v>10</v>
      </c>
      <c r="M34" s="26">
        <v>7</v>
      </c>
      <c r="N34" s="26">
        <f>Tabela1[[#This Row],[Ilość opraw do dobudowy]]+Tabela1[[#This Row],[Ilość opraw do zmodernizowania]]</f>
        <v>17</v>
      </c>
      <c r="P34" s="21"/>
      <c r="Q34" s="24"/>
      <c r="R34" s="21">
        <f>Q34*Tabela1[[#This Row],[Ilość opraw razem]]</f>
        <v>0</v>
      </c>
      <c r="T34" s="21"/>
      <c r="U34" s="36"/>
      <c r="W34" s="37"/>
      <c r="X34" s="37"/>
    </row>
    <row r="35" spans="1:24" x14ac:dyDescent="0.25">
      <c r="A35" s="5">
        <v>28</v>
      </c>
      <c r="B35" s="6" t="s">
        <v>49</v>
      </c>
      <c r="C35" s="6"/>
      <c r="D35" s="7"/>
      <c r="E35" s="6">
        <v>4</v>
      </c>
      <c r="F35" s="6">
        <v>7</v>
      </c>
      <c r="G35" s="6">
        <v>4</v>
      </c>
      <c r="H35" s="6">
        <v>35</v>
      </c>
      <c r="I35" s="26" t="s">
        <v>22</v>
      </c>
      <c r="J35" s="26">
        <v>0.8</v>
      </c>
      <c r="K35" s="26" t="s">
        <v>31</v>
      </c>
      <c r="L35" s="27">
        <v>12</v>
      </c>
      <c r="M35" s="26">
        <v>10</v>
      </c>
      <c r="N35" s="26">
        <f>Tabela1[[#This Row],[Ilość opraw do dobudowy]]+Tabela1[[#This Row],[Ilość opraw do zmodernizowania]]</f>
        <v>22</v>
      </c>
      <c r="P35" s="21"/>
      <c r="Q35" s="24"/>
      <c r="R35" s="21">
        <f>Q35*Tabela1[[#This Row],[Ilość opraw razem]]</f>
        <v>0</v>
      </c>
      <c r="T35" s="21"/>
      <c r="U35" s="36"/>
      <c r="W35" s="37"/>
      <c r="X35" s="37"/>
    </row>
    <row r="36" spans="1:24" x14ac:dyDescent="0.25">
      <c r="A36" s="5">
        <v>29</v>
      </c>
      <c r="B36" s="38" t="s">
        <v>50</v>
      </c>
      <c r="C36" s="42"/>
      <c r="D36" s="39"/>
      <c r="E36" s="42">
        <v>2</v>
      </c>
      <c r="F36" s="42">
        <v>7</v>
      </c>
      <c r="G36" s="42">
        <v>5</v>
      </c>
      <c r="H36" s="42">
        <v>35</v>
      </c>
      <c r="I36" s="40" t="s">
        <v>22</v>
      </c>
      <c r="J36" s="40">
        <v>0.8</v>
      </c>
      <c r="K36" s="40" t="s">
        <v>23</v>
      </c>
      <c r="L36" s="41">
        <v>14</v>
      </c>
      <c r="M36" s="26"/>
      <c r="N36" s="26">
        <f>Tabela1[[#This Row],[Ilość opraw do dobudowy]]+Tabela1[[#This Row],[Ilość opraw do zmodernizowania]]</f>
        <v>14</v>
      </c>
      <c r="P36" s="21"/>
      <c r="Q36" s="24"/>
      <c r="R36" s="21">
        <f>Q36*Tabela1[[#This Row],[Ilość opraw razem]]</f>
        <v>0</v>
      </c>
      <c r="T36" s="21"/>
      <c r="U36" s="36"/>
      <c r="W36" s="37"/>
      <c r="X36" s="36"/>
    </row>
    <row r="37" spans="1:24" x14ac:dyDescent="0.25">
      <c r="A37" s="5">
        <v>30</v>
      </c>
      <c r="B37" s="6" t="s">
        <v>51</v>
      </c>
      <c r="C37" s="8" t="s">
        <v>52</v>
      </c>
      <c r="D37" s="7"/>
      <c r="E37" s="8">
        <v>4</v>
      </c>
      <c r="F37" s="8">
        <v>7</v>
      </c>
      <c r="G37" s="8">
        <v>5</v>
      </c>
      <c r="H37" s="8">
        <v>30</v>
      </c>
      <c r="I37" s="26" t="s">
        <v>22</v>
      </c>
      <c r="J37" s="26">
        <v>0.8</v>
      </c>
      <c r="K37" s="26" t="s">
        <v>23</v>
      </c>
      <c r="L37" s="27">
        <v>14</v>
      </c>
      <c r="M37" s="26">
        <v>7</v>
      </c>
      <c r="N37" s="26">
        <f>Tabela1[[#This Row],[Ilość opraw do dobudowy]]+Tabela1[[#This Row],[Ilość opraw do zmodernizowania]]</f>
        <v>21</v>
      </c>
      <c r="P37" s="21"/>
      <c r="Q37" s="24"/>
      <c r="R37" s="21">
        <f>Q37*Tabela1[[#This Row],[Ilość opraw razem]]</f>
        <v>0</v>
      </c>
      <c r="S37" s="12"/>
      <c r="T37" s="21"/>
      <c r="U37" s="36"/>
      <c r="W37" s="37"/>
      <c r="X37" s="37"/>
    </row>
    <row r="38" spans="1:24" x14ac:dyDescent="0.25">
      <c r="A38" s="5">
        <v>31</v>
      </c>
      <c r="B38" s="6" t="s">
        <v>51</v>
      </c>
      <c r="C38" s="6" t="s">
        <v>53</v>
      </c>
      <c r="D38" s="7"/>
      <c r="E38" s="6">
        <v>3</v>
      </c>
      <c r="F38" s="6">
        <v>7</v>
      </c>
      <c r="G38" s="6">
        <v>3</v>
      </c>
      <c r="H38" s="6">
        <v>35</v>
      </c>
      <c r="I38" s="26" t="s">
        <v>22</v>
      </c>
      <c r="J38" s="26">
        <v>0.8</v>
      </c>
      <c r="K38" s="26" t="s">
        <v>31</v>
      </c>
      <c r="L38" s="27">
        <v>6</v>
      </c>
      <c r="M38" s="26">
        <v>1</v>
      </c>
      <c r="N38" s="26">
        <f>Tabela1[[#This Row],[Ilość opraw do dobudowy]]+Tabela1[[#This Row],[Ilość opraw do zmodernizowania]]</f>
        <v>7</v>
      </c>
      <c r="P38" s="21"/>
      <c r="Q38" s="24"/>
      <c r="R38" s="21">
        <f>Q38*Tabela1[[#This Row],[Ilość opraw razem]]</f>
        <v>0</v>
      </c>
      <c r="T38" s="21"/>
      <c r="U38" s="36"/>
      <c r="W38" s="37"/>
      <c r="X38" s="37"/>
    </row>
    <row r="39" spans="1:24" x14ac:dyDescent="0.25">
      <c r="A39" s="5">
        <v>32</v>
      </c>
      <c r="B39" s="6" t="s">
        <v>54</v>
      </c>
      <c r="C39" s="6" t="s">
        <v>29</v>
      </c>
      <c r="D39" s="7"/>
      <c r="E39" s="6">
        <v>3</v>
      </c>
      <c r="F39" s="6">
        <v>7</v>
      </c>
      <c r="G39" s="6">
        <v>4.5</v>
      </c>
      <c r="H39" s="6">
        <v>40</v>
      </c>
      <c r="I39" s="26" t="s">
        <v>22</v>
      </c>
      <c r="J39" s="26">
        <v>0.8</v>
      </c>
      <c r="K39" s="26" t="s">
        <v>23</v>
      </c>
      <c r="L39" s="27">
        <v>15</v>
      </c>
      <c r="M39" s="26"/>
      <c r="N39" s="26">
        <f>Tabela1[[#This Row],[Ilość opraw do dobudowy]]+Tabela1[[#This Row],[Ilość opraw do zmodernizowania]]</f>
        <v>15</v>
      </c>
      <c r="P39" s="21"/>
      <c r="Q39" s="24"/>
      <c r="R39" s="21">
        <f>Q39*Tabela1[[#This Row],[Ilość opraw razem]]</f>
        <v>0</v>
      </c>
      <c r="T39" s="21"/>
      <c r="U39" s="36"/>
      <c r="W39" s="37"/>
      <c r="X39" s="36"/>
    </row>
    <row r="40" spans="1:24" x14ac:dyDescent="0.25">
      <c r="A40" s="5">
        <v>33</v>
      </c>
      <c r="B40" s="6" t="s">
        <v>54</v>
      </c>
      <c r="C40" s="8" t="s">
        <v>55</v>
      </c>
      <c r="D40" s="7"/>
      <c r="E40" s="8">
        <v>3</v>
      </c>
      <c r="F40" s="8">
        <v>7</v>
      </c>
      <c r="G40" s="8">
        <v>3</v>
      </c>
      <c r="H40" s="8">
        <v>35</v>
      </c>
      <c r="I40" s="26" t="s">
        <v>22</v>
      </c>
      <c r="J40" s="26">
        <v>0.8</v>
      </c>
      <c r="K40" s="26" t="s">
        <v>31</v>
      </c>
      <c r="L40" s="27">
        <v>8</v>
      </c>
      <c r="M40" s="26">
        <v>3</v>
      </c>
      <c r="N40" s="26">
        <f>Tabela1[[#This Row],[Ilość opraw do dobudowy]]+Tabela1[[#This Row],[Ilość opraw do zmodernizowania]]</f>
        <v>11</v>
      </c>
      <c r="P40" s="21"/>
      <c r="Q40" s="24"/>
      <c r="R40" s="21">
        <f>Q40*Tabela1[[#This Row],[Ilość opraw razem]]</f>
        <v>0</v>
      </c>
      <c r="T40" s="21"/>
      <c r="U40" s="36"/>
      <c r="W40" s="37"/>
      <c r="X40" s="37"/>
    </row>
    <row r="41" spans="1:24" ht="30" x14ac:dyDescent="0.25">
      <c r="A41" s="5">
        <v>34</v>
      </c>
      <c r="B41" s="38" t="s">
        <v>54</v>
      </c>
      <c r="C41" s="38" t="s">
        <v>56</v>
      </c>
      <c r="D41" s="39"/>
      <c r="E41" s="38">
        <v>3</v>
      </c>
      <c r="F41" s="38">
        <v>7</v>
      </c>
      <c r="G41" s="38">
        <v>3</v>
      </c>
      <c r="H41" s="38">
        <v>40</v>
      </c>
      <c r="I41" s="40" t="s">
        <v>22</v>
      </c>
      <c r="J41" s="40">
        <v>0.8</v>
      </c>
      <c r="K41" s="40" t="s">
        <v>31</v>
      </c>
      <c r="L41" s="41">
        <v>12</v>
      </c>
      <c r="M41" s="26"/>
      <c r="N41" s="26">
        <f>Tabela1[[#This Row],[Ilość opraw do dobudowy]]+Tabela1[[#This Row],[Ilość opraw do zmodernizowania]]</f>
        <v>12</v>
      </c>
      <c r="P41" s="21"/>
      <c r="Q41" s="24"/>
      <c r="R41" s="21">
        <f>Q41*Tabela1[[#This Row],[Ilość opraw razem]]</f>
        <v>0</v>
      </c>
      <c r="T41" s="21"/>
      <c r="U41" s="36"/>
      <c r="W41" s="37"/>
      <c r="X41" s="36"/>
    </row>
    <row r="42" spans="1:24" x14ac:dyDescent="0.25">
      <c r="A42" s="5">
        <v>35</v>
      </c>
      <c r="B42" s="6" t="s">
        <v>54</v>
      </c>
      <c r="C42" s="6" t="s">
        <v>57</v>
      </c>
      <c r="D42" s="7"/>
      <c r="E42" s="6">
        <v>3</v>
      </c>
      <c r="F42" s="6">
        <v>7</v>
      </c>
      <c r="G42" s="6">
        <v>4.5</v>
      </c>
      <c r="H42" s="6">
        <v>40</v>
      </c>
      <c r="I42" s="26" t="s">
        <v>22</v>
      </c>
      <c r="J42" s="26">
        <v>0.8</v>
      </c>
      <c r="K42" s="26" t="s">
        <v>23</v>
      </c>
      <c r="L42" s="27">
        <v>15</v>
      </c>
      <c r="M42" s="26"/>
      <c r="N42" s="26">
        <f>Tabela1[[#This Row],[Ilość opraw do dobudowy]]+Tabela1[[#This Row],[Ilość opraw do zmodernizowania]]</f>
        <v>15</v>
      </c>
      <c r="P42" s="21"/>
      <c r="Q42" s="24"/>
      <c r="R42" s="21">
        <f>Q42*Tabela1[[#This Row],[Ilość opraw razem]]</f>
        <v>0</v>
      </c>
      <c r="T42" s="21"/>
      <c r="U42" s="36"/>
      <c r="W42" s="37"/>
      <c r="X42" s="36"/>
    </row>
    <row r="43" spans="1:24" x14ac:dyDescent="0.25">
      <c r="A43" s="5">
        <v>36</v>
      </c>
      <c r="B43" s="6" t="s">
        <v>58</v>
      </c>
      <c r="C43" s="6" t="s">
        <v>59</v>
      </c>
      <c r="D43" s="7"/>
      <c r="E43" s="6">
        <v>6</v>
      </c>
      <c r="F43" s="6">
        <v>7</v>
      </c>
      <c r="G43" s="6">
        <v>6</v>
      </c>
      <c r="H43" s="6">
        <v>35</v>
      </c>
      <c r="I43" s="26" t="s">
        <v>22</v>
      </c>
      <c r="J43" s="26">
        <v>0.8</v>
      </c>
      <c r="K43" s="26" t="s">
        <v>60</v>
      </c>
      <c r="L43" s="27">
        <v>6</v>
      </c>
      <c r="M43" s="26">
        <v>4</v>
      </c>
      <c r="N43" s="26">
        <f>Tabela1[[#This Row],[Ilość opraw do dobudowy]]+Tabela1[[#This Row],[Ilość opraw do zmodernizowania]]</f>
        <v>10</v>
      </c>
      <c r="P43" s="21"/>
      <c r="Q43" s="24"/>
      <c r="R43" s="21">
        <f>Q43*Tabela1[[#This Row],[Ilość opraw razem]]</f>
        <v>0</v>
      </c>
      <c r="T43" s="21"/>
      <c r="U43" s="36"/>
      <c r="W43" s="37"/>
      <c r="X43" s="37"/>
    </row>
    <row r="44" spans="1:24" x14ac:dyDescent="0.25">
      <c r="A44" s="5">
        <v>37</v>
      </c>
      <c r="B44" s="6" t="s">
        <v>58</v>
      </c>
      <c r="C44" s="6" t="s">
        <v>61</v>
      </c>
      <c r="D44" s="7"/>
      <c r="E44" s="6">
        <v>2</v>
      </c>
      <c r="F44" s="6">
        <v>9</v>
      </c>
      <c r="G44" s="6">
        <v>5.5</v>
      </c>
      <c r="H44" s="6">
        <v>35</v>
      </c>
      <c r="I44" s="26" t="s">
        <v>22</v>
      </c>
      <c r="J44" s="26">
        <v>0.8</v>
      </c>
      <c r="K44" s="26" t="s">
        <v>23</v>
      </c>
      <c r="L44" s="27">
        <v>4</v>
      </c>
      <c r="M44" s="26">
        <v>3</v>
      </c>
      <c r="N44" s="26">
        <f>Tabela1[[#This Row],[Ilość opraw do dobudowy]]+Tabela1[[#This Row],[Ilość opraw do zmodernizowania]]</f>
        <v>7</v>
      </c>
      <c r="P44" s="21"/>
      <c r="Q44" s="24"/>
      <c r="R44" s="21">
        <f>Q44*Tabela1[[#This Row],[Ilość opraw razem]]</f>
        <v>0</v>
      </c>
      <c r="T44" s="21"/>
      <c r="U44" s="36"/>
      <c r="W44" s="37"/>
      <c r="X44" s="37"/>
    </row>
    <row r="45" spans="1:24" x14ac:dyDescent="0.25">
      <c r="A45" s="5">
        <v>38</v>
      </c>
      <c r="B45" s="6" t="s">
        <v>58</v>
      </c>
      <c r="C45" s="6" t="s">
        <v>62</v>
      </c>
      <c r="D45" s="7"/>
      <c r="E45" s="6">
        <v>0.5</v>
      </c>
      <c r="F45" s="6">
        <v>9</v>
      </c>
      <c r="G45" s="6">
        <v>6</v>
      </c>
      <c r="H45" s="6">
        <v>35</v>
      </c>
      <c r="I45" s="26" t="s">
        <v>22</v>
      </c>
      <c r="J45" s="26">
        <v>0.8</v>
      </c>
      <c r="K45" s="26" t="s">
        <v>23</v>
      </c>
      <c r="L45" s="27">
        <v>8</v>
      </c>
      <c r="M45" s="26">
        <v>4</v>
      </c>
      <c r="N45" s="26">
        <f>Tabela1[[#This Row],[Ilość opraw do dobudowy]]+Tabela1[[#This Row],[Ilość opraw do zmodernizowania]]</f>
        <v>12</v>
      </c>
      <c r="P45" s="21"/>
      <c r="Q45" s="24"/>
      <c r="R45" s="21">
        <f>Q45*Tabela1[[#This Row],[Ilość opraw razem]]</f>
        <v>0</v>
      </c>
      <c r="T45" s="21"/>
      <c r="U45" s="36"/>
      <c r="W45" s="37"/>
      <c r="X45" s="37"/>
    </row>
    <row r="46" spans="1:24" x14ac:dyDescent="0.25">
      <c r="A46" s="5">
        <v>39</v>
      </c>
      <c r="B46" s="6" t="s">
        <v>58</v>
      </c>
      <c r="C46" s="6" t="s">
        <v>63</v>
      </c>
      <c r="D46" s="7"/>
      <c r="E46" s="6">
        <v>2</v>
      </c>
      <c r="F46" s="6">
        <v>9</v>
      </c>
      <c r="G46" s="6">
        <v>5</v>
      </c>
      <c r="H46" s="6">
        <v>35</v>
      </c>
      <c r="I46" s="26" t="s">
        <v>22</v>
      </c>
      <c r="J46" s="26">
        <v>0.8</v>
      </c>
      <c r="K46" s="26" t="s">
        <v>23</v>
      </c>
      <c r="L46" s="27">
        <v>6</v>
      </c>
      <c r="M46" s="26"/>
      <c r="N46" s="26">
        <f>Tabela1[[#This Row],[Ilość opraw do dobudowy]]+Tabela1[[#This Row],[Ilość opraw do zmodernizowania]]</f>
        <v>6</v>
      </c>
      <c r="P46" s="21"/>
      <c r="Q46" s="24"/>
      <c r="R46" s="21">
        <f>Q46*Tabela1[[#This Row],[Ilość opraw razem]]</f>
        <v>0</v>
      </c>
      <c r="T46" s="21"/>
      <c r="U46" s="36"/>
      <c r="W46" s="37"/>
      <c r="X46" s="36"/>
    </row>
    <row r="47" spans="1:24" x14ac:dyDescent="0.25">
      <c r="A47" s="5">
        <v>40</v>
      </c>
      <c r="B47" s="6" t="s">
        <v>58</v>
      </c>
      <c r="C47" s="6" t="s">
        <v>64</v>
      </c>
      <c r="D47" s="7"/>
      <c r="E47" s="6">
        <v>2</v>
      </c>
      <c r="F47" s="6">
        <v>7</v>
      </c>
      <c r="G47" s="6">
        <v>4</v>
      </c>
      <c r="H47" s="6">
        <v>35</v>
      </c>
      <c r="I47" s="26" t="s">
        <v>22</v>
      </c>
      <c r="J47" s="26">
        <v>0.8</v>
      </c>
      <c r="K47" s="26" t="s">
        <v>60</v>
      </c>
      <c r="L47" s="27">
        <v>5</v>
      </c>
      <c r="M47" s="26">
        <v>2</v>
      </c>
      <c r="N47" s="26">
        <f>Tabela1[[#This Row],[Ilość opraw do dobudowy]]+Tabela1[[#This Row],[Ilość opraw do zmodernizowania]]</f>
        <v>7</v>
      </c>
      <c r="P47" s="21"/>
      <c r="Q47" s="24"/>
      <c r="R47" s="21">
        <f>Q47*Tabela1[[#This Row],[Ilość opraw razem]]</f>
        <v>0</v>
      </c>
      <c r="T47" s="21"/>
      <c r="U47" s="36"/>
      <c r="W47" s="37"/>
      <c r="X47" s="37"/>
    </row>
    <row r="48" spans="1:24" x14ac:dyDescent="0.25">
      <c r="A48" s="5">
        <v>41</v>
      </c>
      <c r="B48" s="6" t="s">
        <v>58</v>
      </c>
      <c r="C48" s="6" t="s">
        <v>65</v>
      </c>
      <c r="D48" s="7"/>
      <c r="E48" s="6">
        <v>2</v>
      </c>
      <c r="F48" s="6">
        <v>9</v>
      </c>
      <c r="G48" s="6">
        <v>6</v>
      </c>
      <c r="H48" s="6">
        <v>35</v>
      </c>
      <c r="I48" s="26" t="s">
        <v>22</v>
      </c>
      <c r="J48" s="26">
        <v>0.8</v>
      </c>
      <c r="K48" s="26" t="s">
        <v>27</v>
      </c>
      <c r="L48" s="27">
        <v>9</v>
      </c>
      <c r="M48" s="26">
        <v>5</v>
      </c>
      <c r="N48" s="26">
        <f>Tabela1[[#This Row],[Ilość opraw do dobudowy]]+Tabela1[[#This Row],[Ilość opraw do zmodernizowania]]</f>
        <v>14</v>
      </c>
      <c r="P48" s="21"/>
      <c r="Q48" s="24"/>
      <c r="R48" s="21">
        <f>Q48*Tabela1[[#This Row],[Ilość opraw razem]]</f>
        <v>0</v>
      </c>
      <c r="T48" s="21"/>
      <c r="U48" s="36"/>
      <c r="W48" s="37"/>
      <c r="X48" s="37"/>
    </row>
    <row r="49" spans="1:24" x14ac:dyDescent="0.25">
      <c r="A49" s="5">
        <v>42</v>
      </c>
      <c r="B49" s="6" t="s">
        <v>58</v>
      </c>
      <c r="C49" s="6" t="s">
        <v>66</v>
      </c>
      <c r="D49" s="7"/>
      <c r="E49" s="6">
        <v>2</v>
      </c>
      <c r="F49" s="6">
        <v>7</v>
      </c>
      <c r="G49" s="6">
        <v>4.5</v>
      </c>
      <c r="H49" s="6">
        <v>35</v>
      </c>
      <c r="I49" s="26" t="s">
        <v>22</v>
      </c>
      <c r="J49" s="26">
        <v>0.8</v>
      </c>
      <c r="K49" s="26" t="s">
        <v>31</v>
      </c>
      <c r="L49" s="27">
        <v>3</v>
      </c>
      <c r="M49" s="26"/>
      <c r="N49" s="26">
        <f>Tabela1[[#This Row],[Ilość opraw do dobudowy]]+Tabela1[[#This Row],[Ilość opraw do zmodernizowania]]</f>
        <v>3</v>
      </c>
      <c r="P49" s="21"/>
      <c r="Q49" s="24"/>
      <c r="R49" s="21">
        <f>Q49*Tabela1[[#This Row],[Ilość opraw razem]]</f>
        <v>0</v>
      </c>
      <c r="T49" s="21"/>
      <c r="U49" s="36"/>
      <c r="W49" s="37"/>
      <c r="X49" s="36"/>
    </row>
    <row r="50" spans="1:24" x14ac:dyDescent="0.25">
      <c r="A50" s="5">
        <v>43</v>
      </c>
      <c r="B50" s="6" t="s">
        <v>58</v>
      </c>
      <c r="C50" s="6" t="s">
        <v>67</v>
      </c>
      <c r="D50" s="7"/>
      <c r="E50" s="6">
        <v>5</v>
      </c>
      <c r="F50" s="6">
        <v>9</v>
      </c>
      <c r="G50" s="6">
        <v>5</v>
      </c>
      <c r="H50" s="6">
        <v>35</v>
      </c>
      <c r="I50" s="26" t="s">
        <v>22</v>
      </c>
      <c r="J50" s="26">
        <v>0.8</v>
      </c>
      <c r="K50" s="26" t="s">
        <v>23</v>
      </c>
      <c r="L50" s="27">
        <v>5</v>
      </c>
      <c r="M50" s="26">
        <v>6</v>
      </c>
      <c r="N50" s="26">
        <f>Tabela1[[#This Row],[Ilość opraw do dobudowy]]+Tabela1[[#This Row],[Ilość opraw do zmodernizowania]]</f>
        <v>11</v>
      </c>
      <c r="P50" s="21"/>
      <c r="Q50" s="24"/>
      <c r="R50" s="21">
        <f>Q50*Tabela1[[#This Row],[Ilość opraw razem]]</f>
        <v>0</v>
      </c>
      <c r="T50" s="21"/>
      <c r="U50" s="36"/>
      <c r="W50" s="37"/>
      <c r="X50" s="37"/>
    </row>
    <row r="51" spans="1:24" x14ac:dyDescent="0.25">
      <c r="A51" s="5">
        <v>44</v>
      </c>
      <c r="B51" s="6" t="s">
        <v>58</v>
      </c>
      <c r="C51" s="6" t="s">
        <v>68</v>
      </c>
      <c r="D51" s="7"/>
      <c r="E51" s="6">
        <v>3</v>
      </c>
      <c r="F51" s="6">
        <v>7</v>
      </c>
      <c r="G51" s="6">
        <v>5</v>
      </c>
      <c r="H51" s="6">
        <v>35</v>
      </c>
      <c r="I51" s="26" t="s">
        <v>22</v>
      </c>
      <c r="J51" s="26">
        <v>0.8</v>
      </c>
      <c r="K51" s="26" t="s">
        <v>23</v>
      </c>
      <c r="L51" s="27">
        <v>3</v>
      </c>
      <c r="M51" s="26"/>
      <c r="N51" s="26">
        <f>Tabela1[[#This Row],[Ilość opraw do dobudowy]]+Tabela1[[#This Row],[Ilość opraw do zmodernizowania]]</f>
        <v>3</v>
      </c>
      <c r="P51" s="21"/>
      <c r="Q51" s="24"/>
      <c r="R51" s="21">
        <f>Q51*Tabela1[[#This Row],[Ilość opraw razem]]</f>
        <v>0</v>
      </c>
      <c r="T51" s="21"/>
      <c r="U51" s="36"/>
      <c r="W51" s="37"/>
      <c r="X51" s="36"/>
    </row>
    <row r="52" spans="1:24" x14ac:dyDescent="0.25">
      <c r="A52" s="5">
        <v>45</v>
      </c>
      <c r="B52" s="6" t="s">
        <v>58</v>
      </c>
      <c r="C52" s="6" t="s">
        <v>69</v>
      </c>
      <c r="D52" s="7"/>
      <c r="E52" s="6">
        <v>0.5</v>
      </c>
      <c r="F52" s="6">
        <v>7</v>
      </c>
      <c r="G52" s="6">
        <v>5</v>
      </c>
      <c r="H52" s="6">
        <v>35</v>
      </c>
      <c r="I52" s="26" t="s">
        <v>22</v>
      </c>
      <c r="J52" s="26">
        <v>0.8</v>
      </c>
      <c r="K52" s="26" t="s">
        <v>23</v>
      </c>
      <c r="L52" s="27">
        <v>4</v>
      </c>
      <c r="M52" s="26">
        <v>4</v>
      </c>
      <c r="N52" s="26">
        <f>Tabela1[[#This Row],[Ilość opraw do dobudowy]]+Tabela1[[#This Row],[Ilość opraw do zmodernizowania]]</f>
        <v>8</v>
      </c>
      <c r="P52" s="21"/>
      <c r="Q52" s="24"/>
      <c r="R52" s="21">
        <f>Q52*Tabela1[[#This Row],[Ilość opraw razem]]</f>
        <v>0</v>
      </c>
      <c r="T52" s="21"/>
      <c r="U52" s="36"/>
      <c r="W52" s="37"/>
      <c r="X52" s="37"/>
    </row>
    <row r="53" spans="1:24" x14ac:dyDescent="0.25">
      <c r="A53" s="5">
        <v>46</v>
      </c>
      <c r="B53" s="6" t="s">
        <v>58</v>
      </c>
      <c r="C53" s="8" t="s">
        <v>70</v>
      </c>
      <c r="D53" s="7"/>
      <c r="E53" s="8">
        <v>5</v>
      </c>
      <c r="F53" s="8">
        <v>7</v>
      </c>
      <c r="G53" s="8">
        <v>7</v>
      </c>
      <c r="H53" s="8">
        <v>35</v>
      </c>
      <c r="I53" s="26" t="s">
        <v>22</v>
      </c>
      <c r="J53" s="26">
        <v>0.8</v>
      </c>
      <c r="K53" s="26" t="s">
        <v>27</v>
      </c>
      <c r="L53" s="27">
        <v>22</v>
      </c>
      <c r="M53" s="26">
        <v>8</v>
      </c>
      <c r="N53" s="26">
        <f>Tabela1[[#This Row],[Ilość opraw do dobudowy]]+Tabela1[[#This Row],[Ilość opraw do zmodernizowania]]</f>
        <v>30</v>
      </c>
      <c r="P53" s="21"/>
      <c r="Q53" s="24"/>
      <c r="R53" s="21">
        <f>Q53*Tabela1[[#This Row],[Ilość opraw razem]]</f>
        <v>0</v>
      </c>
      <c r="T53" s="21"/>
      <c r="U53" s="36"/>
      <c r="W53" s="37"/>
      <c r="X53" s="37"/>
    </row>
    <row r="54" spans="1:24" ht="51" x14ac:dyDescent="0.25">
      <c r="A54" s="5">
        <v>47</v>
      </c>
      <c r="B54" s="33" t="s">
        <v>58</v>
      </c>
      <c r="C54" s="32" t="s">
        <v>71</v>
      </c>
      <c r="D54" s="8" t="s">
        <v>99</v>
      </c>
      <c r="E54" s="8" t="s">
        <v>100</v>
      </c>
      <c r="F54" s="8">
        <v>11</v>
      </c>
      <c r="G54" s="8">
        <v>7</v>
      </c>
      <c r="H54" s="8">
        <v>35</v>
      </c>
      <c r="I54" s="26" t="s">
        <v>22</v>
      </c>
      <c r="J54" s="26">
        <v>0.8</v>
      </c>
      <c r="K54" s="26" t="s">
        <v>72</v>
      </c>
      <c r="L54" s="27">
        <f>6+51+34+13</f>
        <v>104</v>
      </c>
      <c r="M54" s="26"/>
      <c r="N54" s="26">
        <f>Tabela1[[#This Row],[Ilość opraw do dobudowy]]+Tabela1[[#This Row],[Ilość opraw do zmodernizowania]]</f>
        <v>104</v>
      </c>
      <c r="P54" s="21"/>
      <c r="Q54" s="24"/>
      <c r="R54" s="21">
        <f>Q54*Tabela1[[#This Row],[Ilość opraw razem]]</f>
        <v>0</v>
      </c>
      <c r="T54" s="21"/>
      <c r="U54" s="36"/>
      <c r="W54" s="37"/>
      <c r="X54" s="36"/>
    </row>
    <row r="55" spans="1:24" x14ac:dyDescent="0.25">
      <c r="A55" s="5">
        <v>48</v>
      </c>
      <c r="B55" s="6" t="s">
        <v>58</v>
      </c>
      <c r="C55" s="6" t="s">
        <v>73</v>
      </c>
      <c r="D55" s="7"/>
      <c r="E55" s="6">
        <v>1</v>
      </c>
      <c r="F55" s="6">
        <v>9</v>
      </c>
      <c r="G55" s="6">
        <v>5</v>
      </c>
      <c r="H55" s="6">
        <v>35</v>
      </c>
      <c r="I55" s="26" t="s">
        <v>22</v>
      </c>
      <c r="J55" s="26">
        <v>0.8</v>
      </c>
      <c r="K55" s="26" t="s">
        <v>23</v>
      </c>
      <c r="L55" s="27">
        <v>5</v>
      </c>
      <c r="M55" s="26">
        <v>2</v>
      </c>
      <c r="N55" s="26">
        <f>Tabela1[[#This Row],[Ilość opraw do dobudowy]]+Tabela1[[#This Row],[Ilość opraw do zmodernizowania]]</f>
        <v>7</v>
      </c>
      <c r="P55" s="21"/>
      <c r="Q55" s="24"/>
      <c r="R55" s="21">
        <f>Q55*Tabela1[[#This Row],[Ilość opraw razem]]</f>
        <v>0</v>
      </c>
      <c r="T55" s="21"/>
      <c r="U55" s="36"/>
      <c r="W55" s="37"/>
      <c r="X55" s="37"/>
    </row>
    <row r="56" spans="1:24" x14ac:dyDescent="0.25">
      <c r="A56" s="5">
        <v>49</v>
      </c>
      <c r="B56" s="6" t="s">
        <v>58</v>
      </c>
      <c r="C56" s="6" t="s">
        <v>74</v>
      </c>
      <c r="D56" s="7"/>
      <c r="E56" s="6">
        <v>1</v>
      </c>
      <c r="F56" s="6">
        <v>7</v>
      </c>
      <c r="G56" s="6">
        <v>5.5</v>
      </c>
      <c r="H56" s="6">
        <v>35</v>
      </c>
      <c r="I56" s="26" t="s">
        <v>22</v>
      </c>
      <c r="J56" s="26">
        <v>0.8</v>
      </c>
      <c r="K56" s="26" t="s">
        <v>23</v>
      </c>
      <c r="L56" s="27">
        <v>24</v>
      </c>
      <c r="M56" s="26">
        <v>9</v>
      </c>
      <c r="N56" s="26">
        <f>Tabela1[[#This Row],[Ilość opraw do dobudowy]]+Tabela1[[#This Row],[Ilość opraw do zmodernizowania]]</f>
        <v>33</v>
      </c>
      <c r="P56" s="21"/>
      <c r="Q56" s="24"/>
      <c r="R56" s="21">
        <f>Q56*Tabela1[[#This Row],[Ilość opraw razem]]</f>
        <v>0</v>
      </c>
      <c r="T56" s="21"/>
      <c r="U56" s="36"/>
      <c r="W56" s="37"/>
      <c r="X56" s="37"/>
    </row>
    <row r="57" spans="1:24" x14ac:dyDescent="0.25">
      <c r="A57" s="5">
        <v>50</v>
      </c>
      <c r="B57" s="6" t="s">
        <v>58</v>
      </c>
      <c r="C57" s="6" t="s">
        <v>75</v>
      </c>
      <c r="D57" s="7"/>
      <c r="E57" s="6">
        <v>3</v>
      </c>
      <c r="F57" s="6">
        <v>9</v>
      </c>
      <c r="G57" s="6">
        <v>4.5</v>
      </c>
      <c r="H57" s="6">
        <v>35</v>
      </c>
      <c r="I57" s="26" t="s">
        <v>22</v>
      </c>
      <c r="J57" s="26">
        <v>0.8</v>
      </c>
      <c r="K57" s="26" t="s">
        <v>31</v>
      </c>
      <c r="L57" s="27">
        <v>3</v>
      </c>
      <c r="M57" s="26"/>
      <c r="N57" s="26">
        <f>Tabela1[[#This Row],[Ilość opraw do dobudowy]]+Tabela1[[#This Row],[Ilość opraw do zmodernizowania]]</f>
        <v>3</v>
      </c>
      <c r="P57" s="21"/>
      <c r="Q57" s="24"/>
      <c r="R57" s="21">
        <f>Q57*Tabela1[[#This Row],[Ilość opraw razem]]</f>
        <v>0</v>
      </c>
      <c r="T57" s="21"/>
      <c r="U57" s="36"/>
      <c r="W57" s="37"/>
      <c r="X57" s="36"/>
    </row>
    <row r="58" spans="1:24" x14ac:dyDescent="0.25">
      <c r="A58" s="5">
        <v>51</v>
      </c>
      <c r="B58" s="6" t="s">
        <v>58</v>
      </c>
      <c r="C58" s="8" t="s">
        <v>76</v>
      </c>
      <c r="D58" s="7"/>
      <c r="E58" s="8">
        <v>3</v>
      </c>
      <c r="F58" s="8">
        <v>9</v>
      </c>
      <c r="G58" s="8">
        <v>5</v>
      </c>
      <c r="H58" s="8">
        <v>35</v>
      </c>
      <c r="I58" s="26" t="s">
        <v>22</v>
      </c>
      <c r="J58" s="26">
        <v>0.8</v>
      </c>
      <c r="K58" s="26" t="s">
        <v>23</v>
      </c>
      <c r="L58" s="27">
        <v>7</v>
      </c>
      <c r="M58" s="26">
        <v>2</v>
      </c>
      <c r="N58" s="26">
        <f>Tabela1[[#This Row],[Ilość opraw do dobudowy]]+Tabela1[[#This Row],[Ilość opraw do zmodernizowania]]</f>
        <v>9</v>
      </c>
      <c r="P58" s="21"/>
      <c r="Q58" s="24"/>
      <c r="R58" s="21">
        <f>Q58*Tabela1[[#This Row],[Ilość opraw razem]]</f>
        <v>0</v>
      </c>
      <c r="T58" s="21"/>
      <c r="U58" s="36"/>
      <c r="W58" s="37"/>
      <c r="X58" s="37"/>
    </row>
    <row r="59" spans="1:24" x14ac:dyDescent="0.25">
      <c r="A59" s="5">
        <v>52</v>
      </c>
      <c r="B59" s="6" t="s">
        <v>58</v>
      </c>
      <c r="C59" s="8" t="s">
        <v>77</v>
      </c>
      <c r="D59" s="7"/>
      <c r="E59" s="8">
        <v>1</v>
      </c>
      <c r="F59" s="8">
        <v>7</v>
      </c>
      <c r="G59" s="8">
        <v>3</v>
      </c>
      <c r="H59" s="8">
        <v>35</v>
      </c>
      <c r="I59" s="26" t="s">
        <v>22</v>
      </c>
      <c r="J59" s="26">
        <v>0.8</v>
      </c>
      <c r="K59" s="26" t="s">
        <v>31</v>
      </c>
      <c r="L59" s="27">
        <v>3</v>
      </c>
      <c r="M59" s="26"/>
      <c r="N59" s="26">
        <f>Tabela1[[#This Row],[Ilość opraw do dobudowy]]+Tabela1[[#This Row],[Ilość opraw do zmodernizowania]]</f>
        <v>3</v>
      </c>
      <c r="P59" s="21"/>
      <c r="Q59" s="24"/>
      <c r="R59" s="21">
        <f>Q59*Tabela1[[#This Row],[Ilość opraw razem]]</f>
        <v>0</v>
      </c>
      <c r="T59" s="21"/>
      <c r="U59" s="36"/>
      <c r="W59" s="37"/>
      <c r="X59" s="36"/>
    </row>
    <row r="60" spans="1:24" x14ac:dyDescent="0.25">
      <c r="A60" s="5">
        <v>53</v>
      </c>
      <c r="B60" s="6" t="s">
        <v>58</v>
      </c>
      <c r="C60" s="8" t="s">
        <v>78</v>
      </c>
      <c r="D60" s="7"/>
      <c r="E60" s="8">
        <v>3</v>
      </c>
      <c r="F60" s="8">
        <v>7</v>
      </c>
      <c r="G60" s="8">
        <v>4.5</v>
      </c>
      <c r="H60" s="8">
        <v>35</v>
      </c>
      <c r="I60" s="26" t="s">
        <v>22</v>
      </c>
      <c r="J60" s="26">
        <v>0.8</v>
      </c>
      <c r="K60" s="26" t="s">
        <v>31</v>
      </c>
      <c r="L60" s="27">
        <v>3</v>
      </c>
      <c r="M60" s="26"/>
      <c r="N60" s="26">
        <f>Tabela1[[#This Row],[Ilość opraw do dobudowy]]+Tabela1[[#This Row],[Ilość opraw do zmodernizowania]]</f>
        <v>3</v>
      </c>
      <c r="P60" s="21"/>
      <c r="Q60" s="24"/>
      <c r="R60" s="21">
        <f>Q60*Tabela1[[#This Row],[Ilość opraw razem]]</f>
        <v>0</v>
      </c>
      <c r="T60" s="21"/>
      <c r="U60" s="36"/>
      <c r="W60" s="37"/>
      <c r="X60" s="36"/>
    </row>
    <row r="61" spans="1:24" x14ac:dyDescent="0.25">
      <c r="A61" s="5">
        <v>54</v>
      </c>
      <c r="B61" s="6" t="s">
        <v>79</v>
      </c>
      <c r="C61" s="6" t="s">
        <v>29</v>
      </c>
      <c r="D61" s="7"/>
      <c r="E61" s="8">
        <v>3</v>
      </c>
      <c r="F61" s="8">
        <v>7</v>
      </c>
      <c r="G61" s="8">
        <v>5</v>
      </c>
      <c r="H61" s="8">
        <v>35</v>
      </c>
      <c r="I61" s="26" t="s">
        <v>22</v>
      </c>
      <c r="J61" s="26">
        <v>0.8</v>
      </c>
      <c r="K61" s="26" t="s">
        <v>23</v>
      </c>
      <c r="L61" s="27">
        <v>20</v>
      </c>
      <c r="M61" s="26">
        <v>18</v>
      </c>
      <c r="N61" s="26">
        <f>Tabela1[[#This Row],[Ilość opraw do dobudowy]]+Tabela1[[#This Row],[Ilość opraw do zmodernizowania]]</f>
        <v>38</v>
      </c>
      <c r="P61" s="21"/>
      <c r="Q61" s="24"/>
      <c r="R61" s="21">
        <f>Q61*Tabela1[[#This Row],[Ilość opraw razem]]</f>
        <v>0</v>
      </c>
      <c r="T61" s="21"/>
      <c r="U61" s="36"/>
      <c r="W61" s="37"/>
      <c r="X61" s="37"/>
    </row>
    <row r="62" spans="1:24" x14ac:dyDescent="0.25">
      <c r="A62" s="5">
        <v>55</v>
      </c>
      <c r="B62" s="6" t="s">
        <v>80</v>
      </c>
      <c r="C62" s="6" t="s">
        <v>33</v>
      </c>
      <c r="D62" s="7"/>
      <c r="E62" s="8">
        <v>5</v>
      </c>
      <c r="F62" s="8">
        <v>8</v>
      </c>
      <c r="G62" s="8">
        <v>7</v>
      </c>
      <c r="H62" s="8">
        <v>35</v>
      </c>
      <c r="I62" s="26" t="s">
        <v>22</v>
      </c>
      <c r="J62" s="26">
        <v>0.8</v>
      </c>
      <c r="K62" s="26" t="s">
        <v>27</v>
      </c>
      <c r="L62" s="27">
        <v>11</v>
      </c>
      <c r="M62" s="26">
        <v>4</v>
      </c>
      <c r="N62" s="26">
        <f>Tabela1[[#This Row],[Ilość opraw do dobudowy]]+Tabela1[[#This Row],[Ilość opraw do zmodernizowania]]</f>
        <v>15</v>
      </c>
      <c r="P62" s="21"/>
      <c r="Q62" s="24"/>
      <c r="R62" s="21">
        <f>Q62*Tabela1[[#This Row],[Ilość opraw razem]]</f>
        <v>0</v>
      </c>
      <c r="T62" s="21"/>
      <c r="U62" s="36"/>
      <c r="W62" s="37"/>
      <c r="X62" s="37"/>
    </row>
    <row r="63" spans="1:24" x14ac:dyDescent="0.25">
      <c r="A63" s="5">
        <v>56</v>
      </c>
      <c r="B63" s="6" t="s">
        <v>80</v>
      </c>
      <c r="C63" s="8" t="s">
        <v>37</v>
      </c>
      <c r="D63" s="7"/>
      <c r="E63" s="8">
        <v>3</v>
      </c>
      <c r="F63" s="8">
        <v>7</v>
      </c>
      <c r="G63" s="8">
        <v>5</v>
      </c>
      <c r="H63" s="8">
        <v>35</v>
      </c>
      <c r="I63" s="26" t="s">
        <v>22</v>
      </c>
      <c r="J63" s="26">
        <v>0.8</v>
      </c>
      <c r="K63" s="26" t="s">
        <v>23</v>
      </c>
      <c r="L63" s="27">
        <v>21</v>
      </c>
      <c r="M63" s="26">
        <v>6</v>
      </c>
      <c r="N63" s="26">
        <f>Tabela1[[#This Row],[Ilość opraw do dobudowy]]+Tabela1[[#This Row],[Ilość opraw do zmodernizowania]]</f>
        <v>27</v>
      </c>
      <c r="P63" s="21"/>
      <c r="Q63" s="24"/>
      <c r="R63" s="21">
        <f>Q63*Tabela1[[#This Row],[Ilość opraw razem]]</f>
        <v>0</v>
      </c>
      <c r="T63" s="21"/>
      <c r="U63" s="36"/>
      <c r="W63" s="37"/>
      <c r="X63" s="37"/>
    </row>
    <row r="64" spans="1:24" x14ac:dyDescent="0.25">
      <c r="A64" s="5">
        <v>57</v>
      </c>
      <c r="B64" s="6" t="s">
        <v>81</v>
      </c>
      <c r="C64" s="8"/>
      <c r="D64" s="7"/>
      <c r="E64" s="8">
        <v>5</v>
      </c>
      <c r="F64" s="8">
        <v>7</v>
      </c>
      <c r="G64" s="8">
        <v>5</v>
      </c>
      <c r="H64" s="8">
        <v>35</v>
      </c>
      <c r="I64" s="26" t="s">
        <v>22</v>
      </c>
      <c r="J64" s="26">
        <v>0.8</v>
      </c>
      <c r="K64" s="26" t="s">
        <v>31</v>
      </c>
      <c r="L64" s="27">
        <v>9</v>
      </c>
      <c r="M64" s="26">
        <v>7</v>
      </c>
      <c r="N64" s="26">
        <f>Tabela1[[#This Row],[Ilość opraw do dobudowy]]+Tabela1[[#This Row],[Ilość opraw do zmodernizowania]]</f>
        <v>16</v>
      </c>
      <c r="P64" s="21"/>
      <c r="Q64" s="24"/>
      <c r="R64" s="21">
        <f>Q64*Tabela1[[#This Row],[Ilość opraw razem]]</f>
        <v>0</v>
      </c>
      <c r="T64" s="21"/>
      <c r="U64" s="36"/>
      <c r="W64" s="37"/>
      <c r="X64" s="37"/>
    </row>
    <row r="65" spans="1:24" x14ac:dyDescent="0.25">
      <c r="A65" s="5">
        <v>58</v>
      </c>
      <c r="B65" s="6" t="s">
        <v>82</v>
      </c>
      <c r="C65" s="6" t="s">
        <v>29</v>
      </c>
      <c r="D65" s="7"/>
      <c r="E65" s="8">
        <v>3</v>
      </c>
      <c r="F65" s="8">
        <v>7</v>
      </c>
      <c r="G65" s="8">
        <v>4.5</v>
      </c>
      <c r="H65" s="8">
        <v>35</v>
      </c>
      <c r="I65" s="26" t="s">
        <v>22</v>
      </c>
      <c r="J65" s="26">
        <v>0.8</v>
      </c>
      <c r="K65" s="26" t="s">
        <v>23</v>
      </c>
      <c r="L65" s="27">
        <v>23</v>
      </c>
      <c r="M65" s="26"/>
      <c r="N65" s="26">
        <f>Tabela1[[#This Row],[Ilość opraw do dobudowy]]+Tabela1[[#This Row],[Ilość opraw do zmodernizowania]]</f>
        <v>23</v>
      </c>
      <c r="P65" s="21"/>
      <c r="Q65" s="24"/>
      <c r="R65" s="21">
        <f>Q65*Tabela1[[#This Row],[Ilość opraw razem]]</f>
        <v>0</v>
      </c>
      <c r="T65" s="21"/>
      <c r="U65" s="36"/>
      <c r="W65" s="37"/>
      <c r="X65" s="36"/>
    </row>
    <row r="66" spans="1:24" x14ac:dyDescent="0.25">
      <c r="A66" s="5">
        <v>59</v>
      </c>
      <c r="B66" s="6" t="s">
        <v>82</v>
      </c>
      <c r="C66" s="8" t="s">
        <v>28</v>
      </c>
      <c r="D66" s="7"/>
      <c r="E66" s="8">
        <v>3</v>
      </c>
      <c r="F66" s="8">
        <v>7</v>
      </c>
      <c r="G66" s="8">
        <v>4.5</v>
      </c>
      <c r="H66" s="8">
        <v>35</v>
      </c>
      <c r="I66" s="26" t="s">
        <v>22</v>
      </c>
      <c r="J66" s="26">
        <v>0.8</v>
      </c>
      <c r="K66" s="26" t="s">
        <v>23</v>
      </c>
      <c r="L66" s="27">
        <v>9</v>
      </c>
      <c r="M66" s="26">
        <v>8</v>
      </c>
      <c r="N66" s="26">
        <f>Tabela1[[#This Row],[Ilość opraw do dobudowy]]+Tabela1[[#This Row],[Ilość opraw do zmodernizowania]]</f>
        <v>17</v>
      </c>
      <c r="P66" s="21"/>
      <c r="Q66" s="24"/>
      <c r="R66" s="21">
        <f>Q66*Tabela1[[#This Row],[Ilość opraw razem]]</f>
        <v>0</v>
      </c>
      <c r="T66" s="21"/>
      <c r="U66" s="36"/>
      <c r="W66" s="37"/>
      <c r="X66" s="37"/>
    </row>
    <row r="67" spans="1:24" x14ac:dyDescent="0.25">
      <c r="A67" s="5">
        <v>60</v>
      </c>
      <c r="B67" s="6" t="s">
        <v>83</v>
      </c>
      <c r="C67" s="8" t="s">
        <v>28</v>
      </c>
      <c r="D67" s="7"/>
      <c r="E67" s="8">
        <v>3</v>
      </c>
      <c r="F67" s="8">
        <v>7</v>
      </c>
      <c r="G67" s="8">
        <v>5</v>
      </c>
      <c r="H67" s="8">
        <v>30</v>
      </c>
      <c r="I67" s="26" t="s">
        <v>22</v>
      </c>
      <c r="J67" s="26">
        <v>0.8</v>
      </c>
      <c r="K67" s="26" t="s">
        <v>23</v>
      </c>
      <c r="L67" s="27">
        <v>8</v>
      </c>
      <c r="M67" s="26"/>
      <c r="N67" s="26">
        <f>Tabela1[[#This Row],[Ilość opraw do dobudowy]]+Tabela1[[#This Row],[Ilość opraw do zmodernizowania]]</f>
        <v>8</v>
      </c>
      <c r="P67" s="21"/>
      <c r="Q67" s="24"/>
      <c r="R67" s="21">
        <f>Q67*Tabela1[[#This Row],[Ilość opraw razem]]</f>
        <v>0</v>
      </c>
      <c r="T67" s="21"/>
      <c r="U67" s="36"/>
      <c r="W67" s="37"/>
      <c r="X67" s="36"/>
    </row>
    <row r="68" spans="1:24" x14ac:dyDescent="0.25">
      <c r="A68" s="5">
        <v>61</v>
      </c>
      <c r="B68" s="6" t="s">
        <v>84</v>
      </c>
      <c r="C68" s="8"/>
      <c r="D68" s="7"/>
      <c r="E68" s="8">
        <v>3</v>
      </c>
      <c r="F68" s="8">
        <v>7</v>
      </c>
      <c r="G68" s="8">
        <v>4.5</v>
      </c>
      <c r="H68" s="8">
        <v>35</v>
      </c>
      <c r="I68" s="26" t="s">
        <v>22</v>
      </c>
      <c r="J68" s="26">
        <v>0.8</v>
      </c>
      <c r="K68" s="26" t="s">
        <v>23</v>
      </c>
      <c r="L68" s="27">
        <v>10</v>
      </c>
      <c r="M68" s="26">
        <v>5</v>
      </c>
      <c r="N68" s="26">
        <f>Tabela1[[#This Row],[Ilość opraw do dobudowy]]+Tabela1[[#This Row],[Ilość opraw do zmodernizowania]]</f>
        <v>15</v>
      </c>
      <c r="P68" s="21"/>
      <c r="Q68" s="24"/>
      <c r="R68" s="21">
        <f>Q68*Tabela1[[#This Row],[Ilość opraw razem]]</f>
        <v>0</v>
      </c>
      <c r="T68" s="21"/>
      <c r="U68" s="36"/>
      <c r="W68" s="37"/>
      <c r="X68" s="37"/>
    </row>
    <row r="69" spans="1:24" x14ac:dyDescent="0.25">
      <c r="A69" s="5">
        <v>62</v>
      </c>
      <c r="B69" s="6" t="s">
        <v>85</v>
      </c>
      <c r="C69" s="6" t="s">
        <v>33</v>
      </c>
      <c r="D69" s="7"/>
      <c r="E69" s="8">
        <v>4</v>
      </c>
      <c r="F69" s="8">
        <v>8</v>
      </c>
      <c r="G69" s="8">
        <v>6</v>
      </c>
      <c r="H69" s="8">
        <v>30</v>
      </c>
      <c r="I69" s="26" t="s">
        <v>22</v>
      </c>
      <c r="J69" s="26">
        <v>0.8</v>
      </c>
      <c r="K69" s="26" t="s">
        <v>27</v>
      </c>
      <c r="L69" s="27">
        <v>22</v>
      </c>
      <c r="M69" s="26">
        <v>8</v>
      </c>
      <c r="N69" s="26">
        <f>Tabela1[[#This Row],[Ilość opraw do dobudowy]]+Tabela1[[#This Row],[Ilość opraw do zmodernizowania]]</f>
        <v>30</v>
      </c>
      <c r="P69" s="21"/>
      <c r="Q69" s="24"/>
      <c r="R69" s="21">
        <f>Q69*Tabela1[[#This Row],[Ilość opraw razem]]</f>
        <v>0</v>
      </c>
      <c r="T69" s="21"/>
      <c r="U69" s="36"/>
      <c r="W69" s="37"/>
      <c r="X69" s="37"/>
    </row>
    <row r="70" spans="1:24" x14ac:dyDescent="0.25">
      <c r="A70" s="5">
        <v>63</v>
      </c>
      <c r="B70" s="6" t="s">
        <v>85</v>
      </c>
      <c r="C70" s="8" t="s">
        <v>53</v>
      </c>
      <c r="D70" s="7"/>
      <c r="E70" s="8">
        <v>3</v>
      </c>
      <c r="F70" s="8">
        <v>8</v>
      </c>
      <c r="G70" s="8">
        <v>3.5</v>
      </c>
      <c r="H70" s="8">
        <v>30</v>
      </c>
      <c r="I70" s="26" t="s">
        <v>22</v>
      </c>
      <c r="J70" s="26">
        <v>0.8</v>
      </c>
      <c r="K70" s="26" t="s">
        <v>31</v>
      </c>
      <c r="L70" s="27">
        <v>4</v>
      </c>
      <c r="M70" s="26">
        <v>2</v>
      </c>
      <c r="N70" s="26">
        <f>Tabela1[[#This Row],[Ilość opraw do dobudowy]]+Tabela1[[#This Row],[Ilość opraw do zmodernizowania]]</f>
        <v>6</v>
      </c>
      <c r="P70" s="21"/>
      <c r="Q70" s="24"/>
      <c r="R70" s="21">
        <f>Q70*Tabela1[[#This Row],[Ilość opraw razem]]</f>
        <v>0</v>
      </c>
      <c r="T70" s="21"/>
      <c r="U70" s="36"/>
      <c r="W70" s="37"/>
      <c r="X70" s="37"/>
    </row>
    <row r="71" spans="1:24" x14ac:dyDescent="0.25">
      <c r="A71" s="5">
        <v>64</v>
      </c>
      <c r="B71" s="6" t="s">
        <v>86</v>
      </c>
      <c r="C71" s="8" t="s">
        <v>87</v>
      </c>
      <c r="D71" s="7"/>
      <c r="E71" s="8">
        <v>5</v>
      </c>
      <c r="F71" s="8">
        <v>8</v>
      </c>
      <c r="G71" s="8">
        <v>5</v>
      </c>
      <c r="H71" s="8">
        <v>35</v>
      </c>
      <c r="I71" s="26" t="s">
        <v>22</v>
      </c>
      <c r="J71" s="26">
        <v>0.8</v>
      </c>
      <c r="K71" s="26" t="s">
        <v>23</v>
      </c>
      <c r="L71" s="27">
        <v>22</v>
      </c>
      <c r="M71" s="26">
        <v>3</v>
      </c>
      <c r="N71" s="26">
        <f>Tabela1[[#This Row],[Ilość opraw do dobudowy]]+Tabela1[[#This Row],[Ilość opraw do zmodernizowania]]</f>
        <v>25</v>
      </c>
      <c r="P71" s="21"/>
      <c r="Q71" s="24"/>
      <c r="R71" s="21">
        <f>Q71*Tabela1[[#This Row],[Ilość opraw razem]]</f>
        <v>0</v>
      </c>
      <c r="T71" s="21"/>
      <c r="U71" s="36"/>
      <c r="W71" s="37"/>
      <c r="X71" s="37"/>
    </row>
    <row r="72" spans="1:24" x14ac:dyDescent="0.25">
      <c r="A72" s="5">
        <v>65</v>
      </c>
      <c r="B72" s="6" t="s">
        <v>86</v>
      </c>
      <c r="C72" s="8" t="s">
        <v>88</v>
      </c>
      <c r="D72" s="7"/>
      <c r="E72" s="8">
        <v>5</v>
      </c>
      <c r="F72" s="8">
        <v>8</v>
      </c>
      <c r="G72" s="8">
        <v>4</v>
      </c>
      <c r="H72" s="8">
        <v>35</v>
      </c>
      <c r="I72" s="26" t="s">
        <v>22</v>
      </c>
      <c r="J72" s="26">
        <v>0.8</v>
      </c>
      <c r="K72" s="26" t="s">
        <v>23</v>
      </c>
      <c r="L72" s="27">
        <v>8</v>
      </c>
      <c r="M72" s="26">
        <v>1</v>
      </c>
      <c r="N72" s="26">
        <f>Tabela1[[#This Row],[Ilość opraw do dobudowy]]+Tabela1[[#This Row],[Ilość opraw do zmodernizowania]]</f>
        <v>9</v>
      </c>
      <c r="P72" s="21"/>
      <c r="Q72" s="24"/>
      <c r="R72" s="21">
        <f>Q72*Tabela1[[#This Row],[Ilość opraw razem]]</f>
        <v>0</v>
      </c>
      <c r="T72" s="21"/>
      <c r="U72" s="36"/>
      <c r="W72" s="37"/>
      <c r="X72" s="37"/>
    </row>
    <row r="73" spans="1:24" x14ac:dyDescent="0.25">
      <c r="A73" s="5">
        <v>66</v>
      </c>
      <c r="B73" s="6" t="s">
        <v>89</v>
      </c>
      <c r="C73" s="6" t="s">
        <v>29</v>
      </c>
      <c r="D73" s="7"/>
      <c r="E73" s="8">
        <v>3</v>
      </c>
      <c r="F73" s="8">
        <v>7</v>
      </c>
      <c r="G73" s="8">
        <v>6</v>
      </c>
      <c r="H73" s="8">
        <v>35</v>
      </c>
      <c r="I73" s="26" t="s">
        <v>22</v>
      </c>
      <c r="J73" s="26">
        <v>0.8</v>
      </c>
      <c r="K73" s="26" t="s">
        <v>27</v>
      </c>
      <c r="L73" s="27">
        <v>22</v>
      </c>
      <c r="M73" s="26">
        <v>21</v>
      </c>
      <c r="N73" s="26">
        <f>Tabela1[[#This Row],[Ilość opraw do dobudowy]]+Tabela1[[#This Row],[Ilość opraw do zmodernizowania]]</f>
        <v>43</v>
      </c>
      <c r="P73" s="21"/>
      <c r="Q73" s="24"/>
      <c r="R73" s="21">
        <f>Q73*Tabela1[[#This Row],[Ilość opraw razem]]</f>
        <v>0</v>
      </c>
      <c r="T73" s="21"/>
      <c r="U73" s="36"/>
      <c r="W73" s="37"/>
      <c r="X73" s="37"/>
    </row>
    <row r="74" spans="1:24" x14ac:dyDescent="0.25">
      <c r="A74" s="5">
        <v>67</v>
      </c>
      <c r="B74" s="6" t="s">
        <v>89</v>
      </c>
      <c r="C74" s="8" t="s">
        <v>28</v>
      </c>
      <c r="D74" s="7"/>
      <c r="E74" s="8">
        <v>5</v>
      </c>
      <c r="F74" s="8">
        <v>7</v>
      </c>
      <c r="G74" s="8">
        <v>6</v>
      </c>
      <c r="H74" s="8">
        <v>35</v>
      </c>
      <c r="I74" s="26" t="s">
        <v>22</v>
      </c>
      <c r="J74" s="26">
        <v>0.8</v>
      </c>
      <c r="K74" s="26" t="s">
        <v>23</v>
      </c>
      <c r="L74" s="27">
        <v>9</v>
      </c>
      <c r="M74" s="26">
        <v>2</v>
      </c>
      <c r="N74" s="26">
        <f>Tabela1[[#This Row],[Ilość opraw do dobudowy]]+Tabela1[[#This Row],[Ilość opraw do zmodernizowania]]</f>
        <v>11</v>
      </c>
      <c r="P74" s="21"/>
      <c r="Q74" s="24"/>
      <c r="R74" s="21">
        <f>Q74*Tabela1[[#This Row],[Ilość opraw razem]]</f>
        <v>0</v>
      </c>
      <c r="T74" s="21"/>
      <c r="U74" s="36"/>
      <c r="W74" s="37"/>
      <c r="X74" s="37"/>
    </row>
    <row r="75" spans="1:24" ht="38.25" x14ac:dyDescent="0.25">
      <c r="A75" s="5">
        <v>68</v>
      </c>
      <c r="B75" s="33" t="s">
        <v>58</v>
      </c>
      <c r="C75" s="31" t="s">
        <v>90</v>
      </c>
      <c r="D75" s="8" t="s">
        <v>102</v>
      </c>
      <c r="E75" s="8"/>
      <c r="F75" s="8"/>
      <c r="G75" s="8"/>
      <c r="H75" s="8"/>
      <c r="I75" s="26"/>
      <c r="J75" s="26"/>
      <c r="K75" s="26"/>
      <c r="L75" s="27"/>
      <c r="M75" s="26"/>
      <c r="N75" s="26"/>
      <c r="P75" s="34"/>
      <c r="Q75" s="35"/>
      <c r="R75" s="34"/>
      <c r="T75" s="34"/>
      <c r="U75" s="37"/>
    </row>
    <row r="76" spans="1:24" ht="25.5" x14ac:dyDescent="0.25">
      <c r="A76" s="5">
        <v>69</v>
      </c>
      <c r="B76" s="33" t="s">
        <v>58</v>
      </c>
      <c r="C76" s="31" t="s">
        <v>91</v>
      </c>
      <c r="D76" s="8" t="s">
        <v>103</v>
      </c>
      <c r="E76" s="8"/>
      <c r="F76" s="8"/>
      <c r="G76" s="8"/>
      <c r="H76" s="8"/>
      <c r="I76" s="26"/>
      <c r="J76" s="26"/>
      <c r="K76" s="26"/>
      <c r="L76" s="27"/>
      <c r="M76" s="26"/>
      <c r="N76" s="26"/>
      <c r="P76" s="34"/>
      <c r="Q76" s="35"/>
      <c r="R76" s="34"/>
      <c r="T76" s="34"/>
      <c r="U76" s="37"/>
    </row>
    <row r="77" spans="1:24" ht="25.5" x14ac:dyDescent="0.25">
      <c r="A77" s="5">
        <v>70</v>
      </c>
      <c r="B77" s="33" t="s">
        <v>58</v>
      </c>
      <c r="C77" s="31" t="s">
        <v>92</v>
      </c>
      <c r="D77" s="8" t="s">
        <v>104</v>
      </c>
      <c r="E77" s="8"/>
      <c r="F77" s="8"/>
      <c r="G77" s="8"/>
      <c r="H77" s="8"/>
      <c r="I77" s="26"/>
      <c r="J77" s="26"/>
      <c r="K77" s="26"/>
      <c r="L77" s="27"/>
      <c r="M77" s="26"/>
      <c r="N77" s="26"/>
      <c r="P77" s="34"/>
      <c r="Q77" s="35"/>
      <c r="R77" s="34"/>
      <c r="T77" s="34"/>
      <c r="U77" s="37"/>
    </row>
    <row r="78" spans="1:24" ht="25.5" x14ac:dyDescent="0.25">
      <c r="A78" s="5">
        <v>71</v>
      </c>
      <c r="B78" s="33" t="s">
        <v>58</v>
      </c>
      <c r="C78" s="31" t="s">
        <v>93</v>
      </c>
      <c r="D78" s="8" t="s">
        <v>105</v>
      </c>
      <c r="E78" s="8"/>
      <c r="F78" s="8"/>
      <c r="G78" s="8"/>
      <c r="H78" s="8"/>
      <c r="I78" s="26"/>
      <c r="J78" s="26"/>
      <c r="K78" s="26"/>
      <c r="L78" s="27"/>
      <c r="M78" s="26"/>
      <c r="N78" s="26"/>
      <c r="P78" s="34"/>
      <c r="Q78" s="35"/>
      <c r="R78" s="34"/>
      <c r="T78" s="34"/>
      <c r="U78" s="37"/>
    </row>
    <row r="79" spans="1:24" ht="38.25" x14ac:dyDescent="0.25">
      <c r="A79" s="5">
        <v>72</v>
      </c>
      <c r="B79" s="33" t="s">
        <v>58</v>
      </c>
      <c r="C79" s="31" t="s">
        <v>94</v>
      </c>
      <c r="D79" s="8" t="s">
        <v>106</v>
      </c>
      <c r="E79" s="8"/>
      <c r="F79" s="8"/>
      <c r="G79" s="8"/>
      <c r="H79" s="8"/>
      <c r="I79" s="26"/>
      <c r="J79" s="26"/>
      <c r="K79" s="26"/>
      <c r="L79" s="27"/>
      <c r="M79" s="26"/>
      <c r="N79" s="26"/>
      <c r="P79" s="34"/>
      <c r="Q79" s="35"/>
      <c r="R79" s="34"/>
      <c r="T79" s="34"/>
      <c r="U79" s="37"/>
    </row>
    <row r="80" spans="1:24" ht="25.5" x14ac:dyDescent="0.25">
      <c r="A80" s="5">
        <v>73</v>
      </c>
      <c r="B80" s="33" t="s">
        <v>58</v>
      </c>
      <c r="C80" s="31" t="s">
        <v>95</v>
      </c>
      <c r="D80" s="8" t="s">
        <v>107</v>
      </c>
      <c r="E80" s="8"/>
      <c r="F80" s="8"/>
      <c r="G80" s="8"/>
      <c r="H80" s="8"/>
      <c r="I80" s="26"/>
      <c r="J80" s="26"/>
      <c r="K80" s="26"/>
      <c r="L80" s="27"/>
      <c r="M80" s="26"/>
      <c r="N80" s="29"/>
      <c r="P80" s="34"/>
      <c r="Q80" s="35"/>
      <c r="R80" s="34"/>
      <c r="T80" s="34"/>
      <c r="U80" s="37"/>
    </row>
    <row r="81" spans="1:21" x14ac:dyDescent="0.25">
      <c r="A81" s="15"/>
      <c r="B81" s="16"/>
      <c r="C81" s="16"/>
      <c r="D81" s="17"/>
      <c r="E81" s="17"/>
      <c r="F81" s="17"/>
      <c r="G81" s="17"/>
      <c r="H81" s="17"/>
      <c r="I81" s="26"/>
      <c r="J81" s="26"/>
      <c r="K81" s="26"/>
      <c r="L81" s="27">
        <f>SUBTOTAL(109,Tabela1[Ilość opraw do zmodernizowania])</f>
        <v>869</v>
      </c>
      <c r="M81" s="26">
        <f>SUBTOTAL(109,Tabela1[Ilość opraw do dobudowy])</f>
        <v>387</v>
      </c>
      <c r="N81" s="26">
        <f>SUBTOTAL(109,Tabela1[Ilość opraw razem])</f>
        <v>1256</v>
      </c>
    </row>
    <row r="82" spans="1:21" x14ac:dyDescent="0.25">
      <c r="P82" s="59" t="s">
        <v>11</v>
      </c>
      <c r="Q82" s="59"/>
      <c r="R82" s="20">
        <f>SUM(R8:R81)</f>
        <v>0</v>
      </c>
    </row>
    <row r="83" spans="1:21" ht="15.75" thickBot="1" x14ac:dyDescent="0.3"/>
    <row r="84" spans="1:21" x14ac:dyDescent="0.25">
      <c r="P84" s="46" t="s">
        <v>12</v>
      </c>
      <c r="Q84" s="47"/>
      <c r="R84" s="47"/>
      <c r="S84" s="47"/>
      <c r="T84" s="47"/>
      <c r="U84" s="48"/>
    </row>
    <row r="85" spans="1:21" x14ac:dyDescent="0.25">
      <c r="P85" s="49"/>
      <c r="Q85" s="50"/>
      <c r="R85" s="50"/>
      <c r="S85" s="50"/>
      <c r="T85" s="50"/>
      <c r="U85" s="51"/>
    </row>
    <row r="86" spans="1:21" x14ac:dyDescent="0.25">
      <c r="P86" s="49"/>
      <c r="Q86" s="50"/>
      <c r="R86" s="50"/>
      <c r="S86" s="50"/>
      <c r="T86" s="50"/>
      <c r="U86" s="51"/>
    </row>
    <row r="87" spans="1:21" x14ac:dyDescent="0.25">
      <c r="P87" s="49"/>
      <c r="Q87" s="50"/>
      <c r="R87" s="50"/>
      <c r="S87" s="50"/>
      <c r="T87" s="50"/>
      <c r="U87" s="51"/>
    </row>
    <row r="88" spans="1:21" x14ac:dyDescent="0.25">
      <c r="P88" s="49"/>
      <c r="Q88" s="50"/>
      <c r="R88" s="50"/>
      <c r="S88" s="50"/>
      <c r="T88" s="50"/>
      <c r="U88" s="51"/>
    </row>
    <row r="89" spans="1:21" ht="15.75" thickBot="1" x14ac:dyDescent="0.3">
      <c r="P89" s="52"/>
      <c r="Q89" s="53"/>
      <c r="R89" s="53"/>
      <c r="S89" s="53"/>
      <c r="T89" s="53"/>
      <c r="U89" s="54"/>
    </row>
  </sheetData>
  <mergeCells count="8">
    <mergeCell ref="P84:U89"/>
    <mergeCell ref="T5:U5"/>
    <mergeCell ref="P5:R5"/>
    <mergeCell ref="W3:X3"/>
    <mergeCell ref="B3:G3"/>
    <mergeCell ref="P6:Q6"/>
    <mergeCell ref="P3:T3"/>
    <mergeCell ref="P82:Q82"/>
  </mergeCell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97A64-27DC-4064-AD40-5147F36A87C2}">
  <dimension ref="A1"/>
  <sheetViews>
    <sheetView tabSelected="1" topLeftCell="A7" workbookViewId="0">
      <selection activeCell="N43" sqref="N43:O43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Inwentaryzacja</vt:lpstr>
      <vt:lpstr>Instrukcja wypełniania tabeli</vt:lpstr>
      <vt:lpstr>'Instrukcja wypełniania tabeli'!_Hlk11097752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</dc:creator>
  <cp:lastModifiedBy>Mariusz Marciniak</cp:lastModifiedBy>
  <dcterms:created xsi:type="dcterms:W3CDTF">2019-06-10T18:24:25Z</dcterms:created>
  <dcterms:modified xsi:type="dcterms:W3CDTF">2019-09-06T11:49:32Z</dcterms:modified>
</cp:coreProperties>
</file>