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840" windowHeight="12435"/>
  </bookViews>
  <sheets>
    <sheet name="Załącznik nr 2 do SIWZ" sheetId="3" r:id="rId1"/>
  </sheets>
  <definedNames>
    <definedName name="_xlnm.Print_Area" localSheetId="0">'Załącznik nr 2 do SIWZ'!$B$1:$H$30</definedName>
  </definedNames>
  <calcPr calcId="145621"/>
</workbook>
</file>

<file path=xl/calcChain.xml><?xml version="1.0" encoding="utf-8"?>
<calcChain xmlns="http://schemas.openxmlformats.org/spreadsheetml/2006/main">
  <c r="H24" i="3" l="1"/>
  <c r="H16" i="3"/>
  <c r="H19" i="3"/>
  <c r="H14" i="3" l="1"/>
  <c r="H15" i="3"/>
  <c r="H25" i="3" l="1"/>
  <c r="E14" i="3"/>
  <c r="H13" i="3"/>
  <c r="H11" i="3"/>
  <c r="H10" i="3"/>
  <c r="H8" i="3"/>
  <c r="H7" i="3"/>
  <c r="H20" i="3" l="1"/>
  <c r="H27" i="3" s="1"/>
</calcChain>
</file>

<file path=xl/sharedStrings.xml><?xml version="1.0" encoding="utf-8"?>
<sst xmlns="http://schemas.openxmlformats.org/spreadsheetml/2006/main" count="66" uniqueCount="45">
  <si>
    <t>Jednostka miary</t>
  </si>
  <si>
    <t>Prowadzenie rachunku walutowego</t>
  </si>
  <si>
    <t>Lp.</t>
  </si>
  <si>
    <t>%  od wartości</t>
  </si>
  <si>
    <t>Czynność</t>
  </si>
  <si>
    <t>1.</t>
  </si>
  <si>
    <t>zł./mies.</t>
  </si>
  <si>
    <t>2.</t>
  </si>
  <si>
    <t>3.</t>
  </si>
  <si>
    <t>4.</t>
  </si>
  <si>
    <t>5.</t>
  </si>
  <si>
    <t>Przelew w formie papierowej</t>
  </si>
  <si>
    <t>X</t>
  </si>
  <si>
    <t>- do banku obsługującego budżet</t>
  </si>
  <si>
    <t>zł./przelew</t>
  </si>
  <si>
    <t>- do innego banku niż bank obsługujący budżet</t>
  </si>
  <si>
    <t>6.</t>
  </si>
  <si>
    <t>Przelew w formie elektronicznej</t>
  </si>
  <si>
    <t>7.</t>
  </si>
  <si>
    <t>Przygotowanie i wydanie blankietów czekowych</t>
  </si>
  <si>
    <t>zł./blankiet</t>
  </si>
  <si>
    <t>8.</t>
  </si>
  <si>
    <t>Realizacja przelewów zagranicznych w formie elektronicznej za pośrednictwem systemu bankowości elektronicznej</t>
  </si>
  <si>
    <t>zł./szt.</t>
  </si>
  <si>
    <t>% od kwoty wypłat</t>
  </si>
  <si>
    <t>Szacunkowa wartość czynności w okresie objętym umową</t>
  </si>
  <si>
    <t>Razem koszty obsługi bankowej</t>
  </si>
  <si>
    <t xml:space="preserve">Razem koszt obsługi kredytu krótkoterminowego </t>
  </si>
  <si>
    <t xml:space="preserve">Razem oferowana cena </t>
  </si>
  <si>
    <t>okres objęty umową w miesiącach</t>
  </si>
  <si>
    <t>Koszt w okresie objętym umową            (kol. 4 x kol. 5 x kol.6)</t>
  </si>
  <si>
    <t>Szacunkowa ilość czynności w miesiącu</t>
  </si>
  <si>
    <t>Szacunkowa wartość czynności w miesiącu</t>
  </si>
  <si>
    <t>Koszt w okresie objętym umową            (kol. 4 x (kol. 5 + kol.6))</t>
  </si>
  <si>
    <t xml:space="preserve">Prowizja od wypłat gotówkowych na rzecz osób trzecich pobierających świadczenia </t>
  </si>
  <si>
    <t>Prowadzenie rachunków bankowych</t>
  </si>
  <si>
    <t>Cena jednostkowa**</t>
  </si>
  <si>
    <t>pola oznaczone kolorem zielonym, wypełnia oferent</t>
  </si>
  <si>
    <t>Marża banku w skali roku**</t>
  </si>
  <si>
    <t>Stawka**</t>
  </si>
  <si>
    <t>**</t>
  </si>
  <si>
    <t>Załacznik nr 2</t>
  </si>
  <si>
    <t>WIBOR 1M</t>
  </si>
  <si>
    <t xml:space="preserve">Kalkulacja ceny kosztu obsługi bankowej </t>
  </si>
  <si>
    <t>Oprocentowanie kredytu w rachunku bieżącym według stawki                       WIBOR 1 M + marża                                                                                                                    dla porównywalności ofert przyjęto WIBOR 1M (z dnia 19.05.2021r.) równy 0,18% powiększony o szacunkową marżę banku na poziomie ...............%, obliczenia dokonano dla szacowanej ilości dni  równej 120 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</si>
</sst>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3" fontId="2" fillId="0" borderId="9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Border="1" applyAlignment="1">
      <alignment wrapText="1"/>
    </xf>
    <xf numFmtId="164" fontId="0" fillId="0" borderId="0" xfId="0" applyNumberFormat="1"/>
    <xf numFmtId="164" fontId="3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right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164" fontId="4" fillId="4" borderId="3" xfId="0" applyNumberFormat="1" applyFon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 wrapText="1"/>
    </xf>
    <xf numFmtId="10" fontId="3" fillId="5" borderId="15" xfId="0" applyNumberFormat="1" applyFont="1" applyFill="1" applyBorder="1" applyAlignment="1">
      <alignment horizontal="right" vertical="center" wrapText="1"/>
    </xf>
    <xf numFmtId="164" fontId="3" fillId="5" borderId="20" xfId="0" applyNumberFormat="1" applyFont="1" applyFill="1" applyBorder="1" applyAlignment="1">
      <alignment horizontal="right" vertical="center" wrapText="1"/>
    </xf>
    <xf numFmtId="164" fontId="3" fillId="5" borderId="21" xfId="0" applyNumberFormat="1" applyFont="1" applyFill="1" applyBorder="1" applyAlignment="1">
      <alignment horizontal="right" vertical="center" wrapText="1"/>
    </xf>
    <xf numFmtId="10" fontId="3" fillId="5" borderId="22" xfId="0" applyNumberFormat="1" applyFont="1" applyFill="1" applyBorder="1" applyAlignment="1">
      <alignment horizontal="right" vertical="center" wrapText="1"/>
    </xf>
    <xf numFmtId="164" fontId="2" fillId="5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2" fillId="0" borderId="0" xfId="0" applyNumberFormat="1" applyFont="1" applyAlignment="1">
      <alignment wrapText="1"/>
    </xf>
    <xf numFmtId="10" fontId="3" fillId="6" borderId="15" xfId="0" applyNumberFormat="1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tabSelected="1" topLeftCell="B13" zoomScaleNormal="100" workbookViewId="0">
      <selection activeCell="J24" sqref="J24"/>
    </sheetView>
  </sheetViews>
  <sheetFormatPr defaultRowHeight="15" x14ac:dyDescent="0.25"/>
  <cols>
    <col min="2" max="2" width="9.140625" style="47"/>
    <col min="3" max="3" width="51.42578125" customWidth="1"/>
    <col min="4" max="4" width="18.7109375" customWidth="1"/>
    <col min="5" max="5" width="18.7109375" style="19" customWidth="1"/>
    <col min="6" max="6" width="13" style="19" customWidth="1"/>
    <col min="7" max="7" width="17.5703125" style="22" customWidth="1"/>
    <col min="8" max="8" width="20.28515625" style="22" customWidth="1"/>
  </cols>
  <sheetData>
    <row r="2" spans="2:10" ht="15" customHeight="1" thickBot="1" x14ac:dyDescent="0.3">
      <c r="B2" s="45"/>
      <c r="C2" s="1"/>
      <c r="D2" s="1"/>
      <c r="E2" s="13"/>
      <c r="F2" s="13"/>
      <c r="G2" s="20"/>
      <c r="H2" s="56" t="s">
        <v>41</v>
      </c>
    </row>
    <row r="3" spans="2:10" ht="15.75" thickBot="1" x14ac:dyDescent="0.3">
      <c r="B3" s="63" t="s">
        <v>43</v>
      </c>
      <c r="C3" s="64"/>
      <c r="D3" s="64"/>
      <c r="E3" s="64"/>
      <c r="F3" s="64"/>
      <c r="G3" s="64"/>
      <c r="H3" s="65"/>
      <c r="I3" s="13"/>
      <c r="J3" s="13"/>
    </row>
    <row r="4" spans="2:10" ht="15.75" thickBot="1" x14ac:dyDescent="0.3">
      <c r="B4" s="46"/>
      <c r="C4" s="2"/>
      <c r="D4" s="2"/>
      <c r="E4" s="14"/>
      <c r="F4" s="14"/>
      <c r="G4" s="21"/>
      <c r="H4" s="21"/>
    </row>
    <row r="5" spans="2:10" ht="57.75" customHeight="1" thickBot="1" x14ac:dyDescent="0.3">
      <c r="B5" s="3" t="s">
        <v>2</v>
      </c>
      <c r="C5" s="4" t="s">
        <v>4</v>
      </c>
      <c r="D5" s="4" t="s">
        <v>0</v>
      </c>
      <c r="E5" s="15" t="s">
        <v>31</v>
      </c>
      <c r="F5" s="33" t="s">
        <v>29</v>
      </c>
      <c r="G5" s="53" t="s">
        <v>36</v>
      </c>
      <c r="H5" s="37" t="s">
        <v>30</v>
      </c>
    </row>
    <row r="6" spans="2:10" ht="15.75" thickBot="1" x14ac:dyDescent="0.3">
      <c r="B6" s="24">
        <v>1</v>
      </c>
      <c r="C6" s="25">
        <v>2</v>
      </c>
      <c r="D6" s="25">
        <v>3</v>
      </c>
      <c r="E6" s="26">
        <v>4</v>
      </c>
      <c r="F6" s="25">
        <v>5</v>
      </c>
      <c r="G6" s="40">
        <v>6</v>
      </c>
      <c r="H6" s="38">
        <v>7</v>
      </c>
    </row>
    <row r="7" spans="2:10" ht="18.75" customHeight="1" x14ac:dyDescent="0.25">
      <c r="B7" s="42" t="s">
        <v>5</v>
      </c>
      <c r="C7" s="5" t="s">
        <v>35</v>
      </c>
      <c r="D7" s="9" t="s">
        <v>6</v>
      </c>
      <c r="E7" s="16">
        <v>60</v>
      </c>
      <c r="F7" s="34">
        <v>24</v>
      </c>
      <c r="G7" s="50">
        <v>0</v>
      </c>
      <c r="H7" s="28">
        <f t="shared" ref="H7:H8" si="0">G7*E7*F7</f>
        <v>0</v>
      </c>
    </row>
    <row r="8" spans="2:10" ht="18.75" customHeight="1" x14ac:dyDescent="0.25">
      <c r="B8" s="43" t="s">
        <v>7</v>
      </c>
      <c r="C8" s="6" t="s">
        <v>1</v>
      </c>
      <c r="D8" s="10" t="s">
        <v>6</v>
      </c>
      <c r="E8" s="17">
        <v>0</v>
      </c>
      <c r="F8" s="35">
        <v>24</v>
      </c>
      <c r="G8" s="51">
        <v>0</v>
      </c>
      <c r="H8" s="28">
        <f t="shared" si="0"/>
        <v>0</v>
      </c>
    </row>
    <row r="9" spans="2:10" ht="18.75" customHeight="1" x14ac:dyDescent="0.25">
      <c r="B9" s="43" t="s">
        <v>8</v>
      </c>
      <c r="C9" s="6" t="s">
        <v>11</v>
      </c>
      <c r="D9" s="12" t="s">
        <v>12</v>
      </c>
      <c r="E9" s="18" t="s">
        <v>12</v>
      </c>
      <c r="F9" s="36"/>
      <c r="G9" s="48" t="s">
        <v>12</v>
      </c>
      <c r="H9" s="29" t="s">
        <v>12</v>
      </c>
    </row>
    <row r="10" spans="2:10" ht="18.75" customHeight="1" x14ac:dyDescent="0.25">
      <c r="B10" s="43"/>
      <c r="C10" s="8" t="s">
        <v>13</v>
      </c>
      <c r="D10" s="10" t="s">
        <v>14</v>
      </c>
      <c r="E10" s="17">
        <v>20</v>
      </c>
      <c r="F10" s="35">
        <v>24</v>
      </c>
      <c r="G10" s="51">
        <v>0</v>
      </c>
      <c r="H10" s="28">
        <f>G10*E10*F10</f>
        <v>0</v>
      </c>
    </row>
    <row r="11" spans="2:10" ht="18.75" customHeight="1" x14ac:dyDescent="0.25">
      <c r="B11" s="43"/>
      <c r="C11" s="8" t="s">
        <v>15</v>
      </c>
      <c r="D11" s="10" t="s">
        <v>14</v>
      </c>
      <c r="E11" s="17">
        <v>50</v>
      </c>
      <c r="F11" s="35">
        <v>24</v>
      </c>
      <c r="G11" s="51">
        <v>0</v>
      </c>
      <c r="H11" s="28">
        <f>G11*E11*F11</f>
        <v>0</v>
      </c>
    </row>
    <row r="12" spans="2:10" ht="18.75" customHeight="1" x14ac:dyDescent="0.25">
      <c r="B12" s="43" t="s">
        <v>9</v>
      </c>
      <c r="C12" s="6" t="s">
        <v>17</v>
      </c>
      <c r="D12" s="12" t="s">
        <v>12</v>
      </c>
      <c r="E12" s="18" t="s">
        <v>12</v>
      </c>
      <c r="F12" s="36"/>
      <c r="G12" s="48" t="s">
        <v>12</v>
      </c>
      <c r="H12" s="29" t="s">
        <v>12</v>
      </c>
    </row>
    <row r="13" spans="2:10" ht="18.75" customHeight="1" x14ac:dyDescent="0.25">
      <c r="B13" s="43"/>
      <c r="C13" s="8" t="s">
        <v>13</v>
      </c>
      <c r="D13" s="10" t="s">
        <v>14</v>
      </c>
      <c r="E13" s="17">
        <v>500</v>
      </c>
      <c r="F13" s="35">
        <v>24</v>
      </c>
      <c r="G13" s="51">
        <v>0</v>
      </c>
      <c r="H13" s="28">
        <f>G13*E13*F13</f>
        <v>0</v>
      </c>
    </row>
    <row r="14" spans="2:10" ht="18.75" customHeight="1" x14ac:dyDescent="0.25">
      <c r="B14" s="43"/>
      <c r="C14" s="8" t="s">
        <v>15</v>
      </c>
      <c r="D14" s="10" t="s">
        <v>14</v>
      </c>
      <c r="E14" s="17">
        <f>5000</f>
        <v>5000</v>
      </c>
      <c r="F14" s="35">
        <v>24</v>
      </c>
      <c r="G14" s="51">
        <v>0</v>
      </c>
      <c r="H14" s="28">
        <f>G14*E14*F14</f>
        <v>0</v>
      </c>
    </row>
    <row r="15" spans="2:10" ht="18.75" customHeight="1" x14ac:dyDescent="0.25">
      <c r="B15" s="43" t="s">
        <v>10</v>
      </c>
      <c r="C15" s="6" t="s">
        <v>19</v>
      </c>
      <c r="D15" s="10" t="s">
        <v>20</v>
      </c>
      <c r="E15" s="17">
        <v>10</v>
      </c>
      <c r="F15" s="35">
        <v>24</v>
      </c>
      <c r="G15" s="51">
        <v>0</v>
      </c>
      <c r="H15" s="28">
        <f>G15*E15*F15</f>
        <v>0</v>
      </c>
    </row>
    <row r="16" spans="2:10" ht="32.25" customHeight="1" thickBot="1" x14ac:dyDescent="0.3">
      <c r="B16" s="43" t="s">
        <v>16</v>
      </c>
      <c r="C16" s="6" t="s">
        <v>22</v>
      </c>
      <c r="D16" s="10" t="s">
        <v>23</v>
      </c>
      <c r="E16" s="17">
        <v>0</v>
      </c>
      <c r="F16" s="35">
        <v>24</v>
      </c>
      <c r="G16" s="51">
        <v>0</v>
      </c>
      <c r="H16" s="28">
        <f>G16*E16*F16</f>
        <v>0</v>
      </c>
    </row>
    <row r="17" spans="2:8" ht="34.5" thickBot="1" x14ac:dyDescent="0.3">
      <c r="B17" s="3" t="s">
        <v>2</v>
      </c>
      <c r="C17" s="4" t="s">
        <v>4</v>
      </c>
      <c r="D17" s="4" t="s">
        <v>0</v>
      </c>
      <c r="E17" s="15" t="s">
        <v>32</v>
      </c>
      <c r="F17" s="33" t="s">
        <v>29</v>
      </c>
      <c r="G17" s="39" t="s">
        <v>39</v>
      </c>
      <c r="H17" s="37" t="s">
        <v>30</v>
      </c>
    </row>
    <row r="18" spans="2:8" ht="15.75" thickBot="1" x14ac:dyDescent="0.3">
      <c r="B18" s="24">
        <v>1</v>
      </c>
      <c r="C18" s="25">
        <v>2</v>
      </c>
      <c r="D18" s="25">
        <v>3</v>
      </c>
      <c r="E18" s="26">
        <v>4</v>
      </c>
      <c r="F18" s="25">
        <v>5</v>
      </c>
      <c r="G18" s="40">
        <v>6</v>
      </c>
      <c r="H18" s="38">
        <v>7</v>
      </c>
    </row>
    <row r="19" spans="2:8" ht="23.25" thickBot="1" x14ac:dyDescent="0.3">
      <c r="B19" s="44" t="s">
        <v>18</v>
      </c>
      <c r="C19" s="7" t="s">
        <v>34</v>
      </c>
      <c r="D19" s="11" t="s">
        <v>24</v>
      </c>
      <c r="E19" s="23">
        <v>15000</v>
      </c>
      <c r="F19" s="35">
        <v>12</v>
      </c>
      <c r="G19" s="52">
        <v>0</v>
      </c>
      <c r="H19" s="30">
        <f>(G19*12)*E19</f>
        <v>0</v>
      </c>
    </row>
    <row r="20" spans="2:8" ht="15.75" thickBot="1" x14ac:dyDescent="0.3">
      <c r="B20" s="58" t="s">
        <v>26</v>
      </c>
      <c r="C20" s="59"/>
      <c r="D20" s="59"/>
      <c r="E20" s="59"/>
      <c r="F20" s="59"/>
      <c r="G20" s="60"/>
      <c r="H20" s="32">
        <f>SUM(H7:H16)+H19</f>
        <v>0</v>
      </c>
    </row>
    <row r="21" spans="2:8" ht="15.75" thickBot="1" x14ac:dyDescent="0.3"/>
    <row r="22" spans="2:8" ht="43.5" customHeight="1" thickBot="1" x14ac:dyDescent="0.3">
      <c r="B22" s="3" t="s">
        <v>2</v>
      </c>
      <c r="C22" s="4" t="s">
        <v>4</v>
      </c>
      <c r="D22" s="4" t="s">
        <v>0</v>
      </c>
      <c r="E22" s="15" t="s">
        <v>25</v>
      </c>
      <c r="F22" s="33" t="s">
        <v>42</v>
      </c>
      <c r="G22" s="41" t="s">
        <v>38</v>
      </c>
      <c r="H22" s="37" t="s">
        <v>33</v>
      </c>
    </row>
    <row r="23" spans="2:8" ht="15.75" thickBot="1" x14ac:dyDescent="0.3">
      <c r="B23" s="24">
        <v>1</v>
      </c>
      <c r="C23" s="25">
        <v>2</v>
      </c>
      <c r="D23" s="25">
        <v>3</v>
      </c>
      <c r="E23" s="26">
        <v>4</v>
      </c>
      <c r="F23" s="25">
        <v>5</v>
      </c>
      <c r="G23" s="26">
        <v>6</v>
      </c>
      <c r="H23" s="27">
        <v>7</v>
      </c>
    </row>
    <row r="24" spans="2:8" ht="78.75" customHeight="1" thickBot="1" x14ac:dyDescent="0.3">
      <c r="B24" s="42" t="s">
        <v>21</v>
      </c>
      <c r="C24" s="5" t="s">
        <v>44</v>
      </c>
      <c r="D24" s="9" t="s">
        <v>3</v>
      </c>
      <c r="E24" s="23">
        <v>3000000</v>
      </c>
      <c r="F24" s="57">
        <v>1.8E-3</v>
      </c>
      <c r="G24" s="49">
        <v>0</v>
      </c>
      <c r="H24" s="30">
        <f>(((G24+F24)*E24)/365)*120</f>
        <v>1775.3424657534247</v>
      </c>
    </row>
    <row r="25" spans="2:8" ht="15.75" thickBot="1" x14ac:dyDescent="0.3">
      <c r="B25" s="58" t="s">
        <v>27</v>
      </c>
      <c r="C25" s="59"/>
      <c r="D25" s="59"/>
      <c r="E25" s="59"/>
      <c r="F25" s="59"/>
      <c r="G25" s="59"/>
      <c r="H25" s="32">
        <f>H24</f>
        <v>1775.3424657534247</v>
      </c>
    </row>
    <row r="26" spans="2:8" ht="15.75" thickBot="1" x14ac:dyDescent="0.3"/>
    <row r="27" spans="2:8" ht="15.75" thickBot="1" x14ac:dyDescent="0.3">
      <c r="B27" s="61" t="s">
        <v>28</v>
      </c>
      <c r="C27" s="62"/>
      <c r="D27" s="62"/>
      <c r="E27" s="62"/>
      <c r="F27" s="62"/>
      <c r="G27" s="62"/>
      <c r="H27" s="31">
        <f>H25+H20</f>
        <v>1775.3424657534247</v>
      </c>
    </row>
    <row r="29" spans="2:8" x14ac:dyDescent="0.25">
      <c r="B29" s="54" t="s">
        <v>40</v>
      </c>
      <c r="C29" s="55" t="s">
        <v>37</v>
      </c>
    </row>
  </sheetData>
  <mergeCells count="4">
    <mergeCell ref="B20:G20"/>
    <mergeCell ref="B25:G25"/>
    <mergeCell ref="B27:G27"/>
    <mergeCell ref="B3:H3"/>
  </mergeCells>
  <pageMargins left="0.7" right="0.7" top="0.31" bottom="0.28000000000000003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do SIWZ</vt:lpstr>
      <vt:lpstr>'Załącznik nr 2 do SIWZ'!Obszar_wydruku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2021-05-19T11:58:11Z</dcterms:modified>
</cp:coreProperties>
</file>